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9195" windowHeight="2670" firstSheet="3" activeTab="3"/>
  </bookViews>
  <sheets>
    <sheet name="FCR-D_Data" sheetId="1" state="hidden" r:id="rId1"/>
    <sheet name="FCR-N_Data" sheetId="8" state="hidden" r:id="rId2"/>
    <sheet name="Prim_Data" sheetId="5" state="hidden" r:id="rId3"/>
    <sheet name="FCR_DK_W" sheetId="6" r:id="rId4"/>
    <sheet name="FCR-D_Diagrams" sheetId="2" r:id="rId5"/>
    <sheet name="FCR-N_Diagrams" sheetId="4" r:id="rId6"/>
  </sheets>
  <calcPr calcId="145621"/>
</workbook>
</file>

<file path=xl/calcChain.xml><?xml version="1.0" encoding="utf-8"?>
<calcChain xmlns="http://schemas.openxmlformats.org/spreadsheetml/2006/main">
  <c r="E2" i="8" l="1"/>
  <c r="G415" i="8" l="1"/>
  <c r="G319" i="8"/>
  <c r="G323" i="8"/>
  <c r="G327" i="8"/>
  <c r="G331" i="8"/>
  <c r="G335" i="8"/>
  <c r="G339" i="8"/>
  <c r="G343" i="8"/>
  <c r="G347" i="8"/>
  <c r="G351" i="8"/>
  <c r="G355" i="8"/>
  <c r="G359" i="8"/>
  <c r="G363" i="8"/>
  <c r="G367" i="8"/>
  <c r="G371" i="8"/>
  <c r="G375" i="8"/>
  <c r="G379" i="8"/>
  <c r="G383" i="8"/>
  <c r="G387" i="8"/>
  <c r="G391" i="8"/>
  <c r="G395" i="8"/>
  <c r="G399" i="8"/>
  <c r="G403" i="8"/>
  <c r="G407" i="8"/>
  <c r="G411" i="8"/>
  <c r="G315" i="8"/>
  <c r="G18" i="8"/>
  <c r="G22" i="8"/>
  <c r="G26" i="8"/>
  <c r="G30" i="8"/>
  <c r="G34" i="8"/>
  <c r="G38" i="8"/>
  <c r="G42" i="8"/>
  <c r="G46" i="8"/>
  <c r="G50" i="8"/>
  <c r="G54" i="8"/>
  <c r="G58" i="8"/>
  <c r="G62" i="8"/>
  <c r="G66" i="8"/>
  <c r="G70" i="8"/>
  <c r="G74" i="8"/>
  <c r="G78" i="8"/>
  <c r="G82" i="8"/>
  <c r="G86" i="8"/>
  <c r="G90" i="8"/>
  <c r="G94" i="8"/>
  <c r="G98" i="8"/>
  <c r="G102" i="8"/>
  <c r="G106" i="8"/>
  <c r="G110" i="8"/>
  <c r="G14" i="8"/>
  <c r="G377" i="8"/>
  <c r="G389" i="8"/>
  <c r="G397" i="8"/>
  <c r="G405" i="8"/>
  <c r="G413" i="8"/>
  <c r="G24" i="8"/>
  <c r="G32" i="8"/>
  <c r="G40" i="8"/>
  <c r="G48" i="8"/>
  <c r="G56" i="8"/>
  <c r="G64" i="8"/>
  <c r="G72" i="8"/>
  <c r="G80" i="8"/>
  <c r="G88" i="8"/>
  <c r="G96" i="8"/>
  <c r="G108" i="8"/>
  <c r="G112" i="8"/>
  <c r="G322" i="8"/>
  <c r="G316" i="8"/>
  <c r="G320" i="8"/>
  <c r="G324" i="8"/>
  <c r="G328" i="8"/>
  <c r="G332" i="8"/>
  <c r="G336" i="8"/>
  <c r="G340" i="8"/>
  <c r="G344" i="8"/>
  <c r="G348" i="8"/>
  <c r="G352" i="8"/>
  <c r="G356" i="8"/>
  <c r="G360" i="8"/>
  <c r="G364" i="8"/>
  <c r="G368" i="8"/>
  <c r="G372" i="8"/>
  <c r="G376" i="8"/>
  <c r="G380" i="8"/>
  <c r="G384" i="8"/>
  <c r="G388" i="8"/>
  <c r="G392" i="8"/>
  <c r="G396" i="8"/>
  <c r="G400" i="8"/>
  <c r="G404" i="8"/>
  <c r="G408" i="8"/>
  <c r="G412" i="8"/>
  <c r="G15" i="8"/>
  <c r="G19" i="8"/>
  <c r="G23" i="8"/>
  <c r="G27" i="8"/>
  <c r="G31" i="8"/>
  <c r="G35" i="8"/>
  <c r="G39" i="8"/>
  <c r="G43" i="8"/>
  <c r="G47" i="8"/>
  <c r="G51" i="8"/>
  <c r="G55" i="8"/>
  <c r="G59" i="8"/>
  <c r="G63" i="8"/>
  <c r="G67" i="8"/>
  <c r="G71" i="8"/>
  <c r="G75" i="8"/>
  <c r="G79" i="8"/>
  <c r="G83" i="8"/>
  <c r="G87" i="8"/>
  <c r="G91" i="8"/>
  <c r="G95" i="8"/>
  <c r="G99" i="8"/>
  <c r="G103" i="8"/>
  <c r="G107" i="8"/>
  <c r="G111" i="8"/>
  <c r="E14" i="8"/>
  <c r="G317" i="8"/>
  <c r="G321" i="8"/>
  <c r="G325" i="8"/>
  <c r="G329" i="8"/>
  <c r="G333" i="8"/>
  <c r="G337" i="8"/>
  <c r="G341" i="8"/>
  <c r="G345" i="8"/>
  <c r="G349" i="8"/>
  <c r="G353" i="8"/>
  <c r="G357" i="8"/>
  <c r="G361" i="8"/>
  <c r="G365" i="8"/>
  <c r="G369" i="8"/>
  <c r="G373" i="8"/>
  <c r="G381" i="8"/>
  <c r="G385" i="8"/>
  <c r="G393" i="8"/>
  <c r="G401" i="8"/>
  <c r="G409" i="8"/>
  <c r="G16" i="8"/>
  <c r="G20" i="8"/>
  <c r="G28" i="8"/>
  <c r="G36" i="8"/>
  <c r="G44" i="8"/>
  <c r="G52" i="8"/>
  <c r="G60" i="8"/>
  <c r="G68" i="8"/>
  <c r="G76" i="8"/>
  <c r="G84" i="8"/>
  <c r="G92" i="8"/>
  <c r="G100" i="8"/>
  <c r="G104" i="8"/>
  <c r="G318" i="8"/>
  <c r="G326" i="8"/>
  <c r="G342" i="8"/>
  <c r="G358" i="8"/>
  <c r="G374" i="8"/>
  <c r="G390" i="8"/>
  <c r="G406" i="8"/>
  <c r="G21" i="8"/>
  <c r="G37" i="8"/>
  <c r="G53" i="8"/>
  <c r="G85" i="8"/>
  <c r="G330" i="8"/>
  <c r="G346" i="8"/>
  <c r="G362" i="8"/>
  <c r="G378" i="8"/>
  <c r="G394" i="8"/>
  <c r="G410" i="8"/>
  <c r="G25" i="8"/>
  <c r="G41" i="8"/>
  <c r="G57" i="8"/>
  <c r="G73" i="8"/>
  <c r="G89" i="8"/>
  <c r="G105" i="8"/>
  <c r="G334" i="8"/>
  <c r="G350" i="8"/>
  <c r="G366" i="8"/>
  <c r="G382" i="8"/>
  <c r="G398" i="8"/>
  <c r="G414" i="8"/>
  <c r="G29" i="8"/>
  <c r="G45" i="8"/>
  <c r="G61" i="8"/>
  <c r="G77" i="8"/>
  <c r="G93" i="8"/>
  <c r="G109" i="8"/>
  <c r="G338" i="8"/>
  <c r="G354" i="8"/>
  <c r="G370" i="8"/>
  <c r="G386" i="8"/>
  <c r="G402" i="8"/>
  <c r="G17" i="8"/>
  <c r="G33" i="8"/>
  <c r="G49" i="8"/>
  <c r="G65" i="8"/>
  <c r="G81" i="8"/>
  <c r="G97" i="8"/>
  <c r="G113" i="8"/>
  <c r="G69" i="8"/>
  <c r="G101" i="8"/>
  <c r="E216" i="8"/>
  <c r="E220" i="8"/>
  <c r="E224" i="8"/>
  <c r="E228" i="8"/>
  <c r="E232" i="8"/>
  <c r="E236" i="8"/>
  <c r="E240" i="8"/>
  <c r="E244" i="8"/>
  <c r="E248" i="8"/>
  <c r="E252" i="8"/>
  <c r="E256" i="8"/>
  <c r="E260" i="8"/>
  <c r="E264" i="8"/>
  <c r="E268" i="8"/>
  <c r="E272" i="8"/>
  <c r="E276" i="8"/>
  <c r="E280" i="8"/>
  <c r="E284" i="8"/>
  <c r="E288" i="8"/>
  <c r="E292" i="8"/>
  <c r="E296" i="8"/>
  <c r="E300" i="8"/>
  <c r="E304" i="8"/>
  <c r="E308" i="8"/>
  <c r="E312" i="8"/>
  <c r="E316" i="8"/>
  <c r="E320" i="8"/>
  <c r="E324" i="8"/>
  <c r="E328" i="8"/>
  <c r="E332" i="8"/>
  <c r="E336" i="8"/>
  <c r="E340" i="8"/>
  <c r="E344" i="8"/>
  <c r="E348" i="8"/>
  <c r="E352" i="8"/>
  <c r="E356" i="8"/>
  <c r="E360" i="8"/>
  <c r="E364" i="8"/>
  <c r="E368" i="8"/>
  <c r="E372" i="8"/>
  <c r="E376" i="8"/>
  <c r="E380" i="8"/>
  <c r="E384" i="8"/>
  <c r="E388" i="8"/>
  <c r="E392" i="8"/>
  <c r="E396" i="8"/>
  <c r="E400" i="8"/>
  <c r="E404" i="8"/>
  <c r="E408" i="8"/>
  <c r="E412" i="8"/>
  <c r="E215" i="8"/>
  <c r="E18" i="8"/>
  <c r="E219" i="8"/>
  <c r="E223" i="8"/>
  <c r="E227" i="8"/>
  <c r="E231" i="8"/>
  <c r="E235" i="8"/>
  <c r="E239" i="8"/>
  <c r="E243" i="8"/>
  <c r="E247" i="8"/>
  <c r="E251" i="8"/>
  <c r="E255" i="8"/>
  <c r="E259" i="8"/>
  <c r="E263" i="8"/>
  <c r="E267" i="8"/>
  <c r="E271" i="8"/>
  <c r="E275" i="8"/>
  <c r="E279" i="8"/>
  <c r="E283" i="8"/>
  <c r="E287" i="8"/>
  <c r="E291" i="8"/>
  <c r="E295" i="8"/>
  <c r="E299" i="8"/>
  <c r="E303" i="8"/>
  <c r="E307" i="8"/>
  <c r="E311" i="8"/>
  <c r="E315" i="8"/>
  <c r="E319" i="8"/>
  <c r="E323" i="8"/>
  <c r="E327" i="8"/>
  <c r="E331" i="8"/>
  <c r="E335" i="8"/>
  <c r="E339" i="8"/>
  <c r="E343" i="8"/>
  <c r="E347" i="8"/>
  <c r="E351" i="8"/>
  <c r="E355" i="8"/>
  <c r="E359" i="8"/>
  <c r="E363" i="8"/>
  <c r="E367" i="8"/>
  <c r="E371" i="8"/>
  <c r="E375" i="8"/>
  <c r="E379" i="8"/>
  <c r="E383" i="8"/>
  <c r="E387" i="8"/>
  <c r="E391" i="8"/>
  <c r="E395" i="8"/>
  <c r="E399" i="8"/>
  <c r="E403" i="8"/>
  <c r="E407" i="8"/>
  <c r="E411" i="8"/>
  <c r="E415" i="8"/>
  <c r="E17" i="8"/>
  <c r="E21" i="8"/>
  <c r="E25" i="8"/>
  <c r="E29" i="8"/>
  <c r="E33" i="8"/>
  <c r="E37" i="8"/>
  <c r="E41" i="8"/>
  <c r="E45" i="8"/>
  <c r="E49" i="8"/>
  <c r="E53" i="8"/>
  <c r="E57" i="8"/>
  <c r="E61" i="8"/>
  <c r="E65" i="8"/>
  <c r="E69" i="8"/>
  <c r="E73" i="8"/>
  <c r="E77" i="8"/>
  <c r="E81" i="8"/>
  <c r="E85" i="8"/>
  <c r="E89" i="8"/>
  <c r="E93" i="8"/>
  <c r="E97" i="8"/>
  <c r="E101" i="8"/>
  <c r="E105" i="8"/>
  <c r="E109" i="8"/>
  <c r="E113" i="8"/>
  <c r="E117" i="8"/>
  <c r="E121" i="8"/>
  <c r="E125" i="8"/>
  <c r="E129" i="8"/>
  <c r="E133" i="8"/>
  <c r="E137" i="8"/>
  <c r="E141" i="8"/>
  <c r="E145" i="8"/>
  <c r="E149" i="8"/>
  <c r="E153" i="8"/>
  <c r="E217" i="8"/>
  <c r="E225" i="8"/>
  <c r="E233" i="8"/>
  <c r="E241" i="8"/>
  <c r="E249" i="8"/>
  <c r="E257" i="8"/>
  <c r="E265" i="8"/>
  <c r="E273" i="8"/>
  <c r="E281" i="8"/>
  <c r="E289" i="8"/>
  <c r="E297" i="8"/>
  <c r="E305" i="8"/>
  <c r="E313" i="8"/>
  <c r="E321" i="8"/>
  <c r="E329" i="8"/>
  <c r="E337" i="8"/>
  <c r="E345" i="8"/>
  <c r="E353" i="8"/>
  <c r="E361" i="8"/>
  <c r="E369" i="8"/>
  <c r="E377" i="8"/>
  <c r="E385" i="8"/>
  <c r="E393" i="8"/>
  <c r="E401" i="8"/>
  <c r="E409" i="8"/>
  <c r="E15" i="8"/>
  <c r="E22" i="8"/>
  <c r="E27" i="8"/>
  <c r="E32" i="8"/>
  <c r="E38" i="8"/>
  <c r="E43" i="8"/>
  <c r="E48" i="8"/>
  <c r="E54" i="8"/>
  <c r="E59" i="8"/>
  <c r="E64" i="8"/>
  <c r="E70" i="8"/>
  <c r="E75" i="8"/>
  <c r="E80" i="8"/>
  <c r="E86" i="8"/>
  <c r="E91" i="8"/>
  <c r="E96" i="8"/>
  <c r="E102" i="8"/>
  <c r="E107" i="8"/>
  <c r="E112" i="8"/>
  <c r="E118" i="8"/>
  <c r="E218" i="8"/>
  <c r="E226" i="8"/>
  <c r="E234" i="8"/>
  <c r="E242" i="8"/>
  <c r="E250" i="8"/>
  <c r="E258" i="8"/>
  <c r="E266" i="8"/>
  <c r="E274" i="8"/>
  <c r="E282" i="8"/>
  <c r="E290" i="8"/>
  <c r="E298" i="8"/>
  <c r="E306" i="8"/>
  <c r="E314" i="8"/>
  <c r="E322" i="8"/>
  <c r="E330" i="8"/>
  <c r="E338" i="8"/>
  <c r="E346" i="8"/>
  <c r="E354" i="8"/>
  <c r="E362" i="8"/>
  <c r="E370" i="8"/>
  <c r="E378" i="8"/>
  <c r="E386" i="8"/>
  <c r="E394" i="8"/>
  <c r="E402" i="8"/>
  <c r="E410" i="8"/>
  <c r="E16" i="8"/>
  <c r="E23" i="8"/>
  <c r="E28" i="8"/>
  <c r="E34" i="8"/>
  <c r="E39" i="8"/>
  <c r="E44" i="8"/>
  <c r="E50" i="8"/>
  <c r="E55" i="8"/>
  <c r="E60" i="8"/>
  <c r="E66" i="8"/>
  <c r="E71" i="8"/>
  <c r="E76" i="8"/>
  <c r="E82" i="8"/>
  <c r="E87" i="8"/>
  <c r="E92" i="8"/>
  <c r="E98" i="8"/>
  <c r="E103" i="8"/>
  <c r="E108" i="8"/>
  <c r="E114" i="8"/>
  <c r="E119" i="8"/>
  <c r="E124" i="8"/>
  <c r="E130" i="8"/>
  <c r="E135" i="8"/>
  <c r="E140" i="8"/>
  <c r="E146" i="8"/>
  <c r="E151" i="8"/>
  <c r="E156" i="8"/>
  <c r="E160" i="8"/>
  <c r="E164" i="8"/>
  <c r="E168" i="8"/>
  <c r="E172" i="8"/>
  <c r="E176" i="8"/>
  <c r="E180" i="8"/>
  <c r="E184" i="8"/>
  <c r="E188" i="8"/>
  <c r="E192" i="8"/>
  <c r="E196" i="8"/>
  <c r="E200" i="8"/>
  <c r="E204" i="8"/>
  <c r="E208" i="8"/>
  <c r="E212" i="8"/>
  <c r="E221" i="8"/>
  <c r="E229" i="8"/>
  <c r="E237" i="8"/>
  <c r="E245" i="8"/>
  <c r="E253" i="8"/>
  <c r="E261" i="8"/>
  <c r="E269" i="8"/>
  <c r="E277" i="8"/>
  <c r="E285" i="8"/>
  <c r="E293" i="8"/>
  <c r="E301" i="8"/>
  <c r="E309" i="8"/>
  <c r="E317" i="8"/>
  <c r="E325" i="8"/>
  <c r="E333" i="8"/>
  <c r="E341" i="8"/>
  <c r="E349" i="8"/>
  <c r="E357" i="8"/>
  <c r="E365" i="8"/>
  <c r="E222" i="8"/>
  <c r="E254" i="8"/>
  <c r="E286" i="8"/>
  <c r="E318" i="8"/>
  <c r="E350" i="8"/>
  <c r="E390" i="8"/>
  <c r="E42" i="8"/>
  <c r="E95" i="8"/>
  <c r="E126" i="8"/>
  <c r="E154" i="8"/>
  <c r="E170" i="8"/>
  <c r="E186" i="8"/>
  <c r="E202" i="8"/>
  <c r="E213" i="8"/>
  <c r="E262" i="8"/>
  <c r="E358" i="8"/>
  <c r="E397" i="8"/>
  <c r="E24" i="8"/>
  <c r="E46" i="8"/>
  <c r="E67" i="8"/>
  <c r="E88" i="8"/>
  <c r="E120" i="8"/>
  <c r="E134" i="8"/>
  <c r="E148" i="8"/>
  <c r="E161" i="8"/>
  <c r="E171" i="8"/>
  <c r="E182" i="8"/>
  <c r="E193" i="8"/>
  <c r="E203" i="8"/>
  <c r="E214" i="8"/>
  <c r="E270" i="8"/>
  <c r="E334" i="8"/>
  <c r="E382" i="8"/>
  <c r="E414" i="8"/>
  <c r="E47" i="8"/>
  <c r="E68" i="8"/>
  <c r="E90" i="8"/>
  <c r="E111" i="8"/>
  <c r="E128" i="8"/>
  <c r="E143" i="8"/>
  <c r="E157" i="8"/>
  <c r="E167" i="8"/>
  <c r="E178" i="8"/>
  <c r="E194" i="8"/>
  <c r="E205" i="8"/>
  <c r="E246" i="8"/>
  <c r="E278" i="8"/>
  <c r="E310" i="8"/>
  <c r="E342" i="8"/>
  <c r="E373" i="8"/>
  <c r="E389" i="8"/>
  <c r="E405" i="8"/>
  <c r="E19" i="8"/>
  <c r="E30" i="8"/>
  <c r="E40" i="8"/>
  <c r="E51" i="8"/>
  <c r="E62" i="8"/>
  <c r="E72" i="8"/>
  <c r="E83" i="8"/>
  <c r="E94" i="8"/>
  <c r="E104" i="8"/>
  <c r="E115" i="8"/>
  <c r="E123" i="8"/>
  <c r="E131" i="8"/>
  <c r="E138" i="8"/>
  <c r="E144" i="8"/>
  <c r="E152" i="8"/>
  <c r="E158" i="8"/>
  <c r="E163" i="8"/>
  <c r="E169" i="8"/>
  <c r="E174" i="8"/>
  <c r="E179" i="8"/>
  <c r="E185" i="8"/>
  <c r="E190" i="8"/>
  <c r="E195" i="8"/>
  <c r="E201" i="8"/>
  <c r="E206" i="8"/>
  <c r="E211" i="8"/>
  <c r="E374" i="8"/>
  <c r="E406" i="8"/>
  <c r="E20" i="8"/>
  <c r="E31" i="8"/>
  <c r="E52" i="8"/>
  <c r="E63" i="8"/>
  <c r="E74" i="8"/>
  <c r="E84" i="8"/>
  <c r="E106" i="8"/>
  <c r="E116" i="8"/>
  <c r="E132" i="8"/>
  <c r="E139" i="8"/>
  <c r="E147" i="8"/>
  <c r="E159" i="8"/>
  <c r="E165" i="8"/>
  <c r="E175" i="8"/>
  <c r="E181" i="8"/>
  <c r="E191" i="8"/>
  <c r="E197" i="8"/>
  <c r="E207" i="8"/>
  <c r="E230" i="8"/>
  <c r="E294" i="8"/>
  <c r="E326" i="8"/>
  <c r="E381" i="8"/>
  <c r="E413" i="8"/>
  <c r="E35" i="8"/>
  <c r="E56" i="8"/>
  <c r="E78" i="8"/>
  <c r="E99" i="8"/>
  <c r="E110" i="8"/>
  <c r="E127" i="8"/>
  <c r="E142" i="8"/>
  <c r="E155" i="8"/>
  <c r="E166" i="8"/>
  <c r="E177" i="8"/>
  <c r="E187" i="8"/>
  <c r="E198" i="8"/>
  <c r="E209" i="8"/>
  <c r="E238" i="8"/>
  <c r="E302" i="8"/>
  <c r="E366" i="8"/>
  <c r="E398" i="8"/>
  <c r="E26" i="8"/>
  <c r="E36" i="8"/>
  <c r="E58" i="8"/>
  <c r="E79" i="8"/>
  <c r="E100" i="8"/>
  <c r="E122" i="8"/>
  <c r="E136" i="8"/>
  <c r="E150" i="8"/>
  <c r="E162" i="8"/>
  <c r="E173" i="8"/>
  <c r="E183" i="8"/>
  <c r="E189" i="8"/>
  <c r="E199" i="8"/>
  <c r="E210" i="8"/>
  <c r="B5" i="2" l="1"/>
  <c r="B4" i="2"/>
  <c r="B2" i="2"/>
  <c r="B3" i="2"/>
  <c r="E2" i="5" l="1"/>
  <c r="B5" i="6"/>
  <c r="E6" i="5" s="1"/>
  <c r="B2" i="6"/>
  <c r="E3" i="5" s="1"/>
  <c r="B4" i="6"/>
  <c r="E5" i="5" s="1"/>
  <c r="B3" i="6"/>
  <c r="E4" i="5" s="1"/>
  <c r="E6" i="1"/>
  <c r="E5" i="1"/>
  <c r="E4" i="1"/>
  <c r="E3" i="1"/>
  <c r="C215" i="1"/>
  <c r="C216" i="1"/>
  <c r="C213" i="1"/>
  <c r="E2" i="1"/>
  <c r="E14" i="5" l="1"/>
  <c r="E134" i="5"/>
  <c r="E85" i="5"/>
  <c r="E171" i="5"/>
  <c r="E42" i="5"/>
  <c r="E181" i="5"/>
  <c r="E70" i="5"/>
  <c r="E27" i="5"/>
  <c r="E133" i="5"/>
  <c r="E118" i="5"/>
  <c r="E43" i="5"/>
  <c r="E141" i="5"/>
  <c r="E182" i="5"/>
  <c r="E99" i="5"/>
  <c r="E283" i="5"/>
  <c r="E363" i="5"/>
  <c r="E366" i="5"/>
  <c r="E257" i="5"/>
  <c r="E369" i="5"/>
  <c r="E254" i="5"/>
  <c r="E300" i="5"/>
  <c r="E350" i="5"/>
  <c r="E209" i="5"/>
  <c r="E249" i="5"/>
  <c r="E323" i="5"/>
  <c r="E397" i="5"/>
  <c r="E198" i="5"/>
  <c r="E264" i="5"/>
  <c r="E308" i="5"/>
  <c r="E219" i="5"/>
  <c r="E293" i="5"/>
  <c r="E333" i="5"/>
  <c r="E407" i="5"/>
  <c r="E18" i="5"/>
  <c r="E393" i="5"/>
  <c r="E353" i="5"/>
  <c r="E313" i="5"/>
  <c r="E237" i="5"/>
  <c r="E197" i="5"/>
  <c r="E163" i="5"/>
  <c r="E123" i="5"/>
  <c r="E69" i="5"/>
  <c r="E396" i="5"/>
  <c r="E330" i="5"/>
  <c r="E290" i="5"/>
  <c r="E244" i="5"/>
  <c r="E170" i="5"/>
  <c r="E106" i="5"/>
  <c r="E20" i="5"/>
  <c r="E379" i="5"/>
  <c r="E341" i="5"/>
  <c r="E305" i="5"/>
  <c r="E267" i="5"/>
  <c r="E227" i="5"/>
  <c r="E193" i="5"/>
  <c r="E153" i="5"/>
  <c r="E113" i="5"/>
  <c r="E57" i="5"/>
  <c r="E386" i="5"/>
  <c r="E322" i="5"/>
  <c r="E280" i="5"/>
  <c r="E210" i="5"/>
  <c r="E146" i="5"/>
  <c r="E84" i="5"/>
  <c r="E277" i="5"/>
  <c r="E411" i="5"/>
  <c r="E395" i="5"/>
  <c r="E375" i="5"/>
  <c r="E355" i="5"/>
  <c r="E337" i="5"/>
  <c r="E321" i="5"/>
  <c r="E299" i="5"/>
  <c r="E281" i="5"/>
  <c r="E261" i="5"/>
  <c r="E241" i="5"/>
  <c r="E225" i="5"/>
  <c r="E205" i="5"/>
  <c r="E185" i="5"/>
  <c r="E165" i="5"/>
  <c r="E149" i="5"/>
  <c r="E129" i="5"/>
  <c r="E109" i="5"/>
  <c r="E81" i="5"/>
  <c r="E53" i="5"/>
  <c r="E25" i="5"/>
  <c r="E394" i="5"/>
  <c r="E356" i="5"/>
  <c r="E338" i="5"/>
  <c r="E318" i="5"/>
  <c r="E292" i="5"/>
  <c r="E274" i="5"/>
  <c r="E252" i="5"/>
  <c r="E208" i="5"/>
  <c r="E172" i="5"/>
  <c r="E144" i="5"/>
  <c r="E108" i="5"/>
  <c r="E80" i="5"/>
  <c r="E32" i="5"/>
  <c r="E403" i="5"/>
  <c r="E387" i="5"/>
  <c r="E365" i="5"/>
  <c r="E347" i="5"/>
  <c r="E325" i="5"/>
  <c r="E309" i="5"/>
  <c r="E291" i="5"/>
  <c r="E269" i="5"/>
  <c r="E251" i="5"/>
  <c r="E235" i="5"/>
  <c r="E213" i="5"/>
  <c r="E195" i="5"/>
  <c r="E177" i="5"/>
  <c r="E155" i="5"/>
  <c r="E139" i="5"/>
  <c r="E121" i="5"/>
  <c r="E97" i="5"/>
  <c r="E67" i="5"/>
  <c r="E37" i="5"/>
  <c r="E414" i="5"/>
  <c r="E378" i="5"/>
  <c r="E346" i="5"/>
  <c r="E328" i="5"/>
  <c r="E302" i="5"/>
  <c r="E282" i="5"/>
  <c r="E260" i="5"/>
  <c r="E236" i="5"/>
  <c r="E194" i="5"/>
  <c r="E160" i="5"/>
  <c r="E132" i="5"/>
  <c r="E96" i="5"/>
  <c r="E68" i="5"/>
  <c r="E215" i="1"/>
  <c r="F215" i="1" s="1"/>
  <c r="E213" i="1"/>
  <c r="E216" i="1"/>
  <c r="C217" i="1"/>
  <c r="E214" i="1"/>
  <c r="F214" i="1" s="1"/>
  <c r="E24" i="5"/>
  <c r="E30" i="5"/>
  <c r="E40" i="5"/>
  <c r="E46" i="5"/>
  <c r="E56" i="5"/>
  <c r="E62" i="5"/>
  <c r="E72" i="5"/>
  <c r="E78" i="5"/>
  <c r="E88" i="5"/>
  <c r="E94" i="5"/>
  <c r="E104" i="5"/>
  <c r="E110" i="5"/>
  <c r="E120" i="5"/>
  <c r="E126" i="5"/>
  <c r="E136" i="5"/>
  <c r="E142" i="5"/>
  <c r="E152" i="5"/>
  <c r="E158" i="5"/>
  <c r="E168" i="5"/>
  <c r="E174" i="5"/>
  <c r="E184" i="5"/>
  <c r="E190" i="5"/>
  <c r="E200" i="5"/>
  <c r="E206" i="5"/>
  <c r="E216" i="5"/>
  <c r="E222" i="5"/>
  <c r="E232" i="5"/>
  <c r="E22" i="5"/>
  <c r="E28" i="5"/>
  <c r="E36" i="5"/>
  <c r="E50" i="5"/>
  <c r="E58" i="5"/>
  <c r="E64" i="5"/>
  <c r="E86" i="5"/>
  <c r="E92" i="5"/>
  <c r="E100" i="5"/>
  <c r="E114" i="5"/>
  <c r="E122" i="5"/>
  <c r="E128" i="5"/>
  <c r="E150" i="5"/>
  <c r="E156" i="5"/>
  <c r="E164" i="5"/>
  <c r="E178" i="5"/>
  <c r="E186" i="5"/>
  <c r="E192" i="5"/>
  <c r="E214" i="5"/>
  <c r="E220" i="5"/>
  <c r="E228" i="5"/>
  <c r="E240" i="5"/>
  <c r="E246" i="5"/>
  <c r="E256" i="5"/>
  <c r="E262" i="5"/>
  <c r="E272" i="5"/>
  <c r="E278" i="5"/>
  <c r="E288" i="5"/>
  <c r="E294" i="5"/>
  <c r="E304" i="5"/>
  <c r="E310" i="5"/>
  <c r="E320" i="5"/>
  <c r="E326" i="5"/>
  <c r="E336" i="5"/>
  <c r="E342" i="5"/>
  <c r="E352" i="5"/>
  <c r="E358" i="5"/>
  <c r="E368" i="5"/>
  <c r="E374" i="5"/>
  <c r="E384" i="5"/>
  <c r="E390" i="5"/>
  <c r="E400" i="5"/>
  <c r="E406" i="5"/>
  <c r="E15" i="5"/>
  <c r="F15" i="5" s="1"/>
  <c r="E23" i="5"/>
  <c r="E31" i="5"/>
  <c r="E39" i="5"/>
  <c r="E47" i="5"/>
  <c r="E55" i="5"/>
  <c r="E63" i="5"/>
  <c r="E71" i="5"/>
  <c r="E79" i="5"/>
  <c r="E87" i="5"/>
  <c r="E95" i="5"/>
  <c r="E103" i="5"/>
  <c r="E111" i="5"/>
  <c r="E119" i="5"/>
  <c r="E127" i="5"/>
  <c r="E135" i="5"/>
  <c r="E143" i="5"/>
  <c r="E151" i="5"/>
  <c r="E159" i="5"/>
  <c r="E167" i="5"/>
  <c r="E175" i="5"/>
  <c r="E183" i="5"/>
  <c r="E191" i="5"/>
  <c r="E199" i="5"/>
  <c r="E207" i="5"/>
  <c r="E215" i="5"/>
  <c r="E223" i="5"/>
  <c r="E231" i="5"/>
  <c r="E239" i="5"/>
  <c r="E247" i="5"/>
  <c r="E255" i="5"/>
  <c r="E263" i="5"/>
  <c r="E271" i="5"/>
  <c r="E279" i="5"/>
  <c r="E287" i="5"/>
  <c r="E295" i="5"/>
  <c r="E303" i="5"/>
  <c r="E311" i="5"/>
  <c r="E319" i="5"/>
  <c r="E327" i="5"/>
  <c r="E335" i="5"/>
  <c r="E343" i="5"/>
  <c r="E351" i="5"/>
  <c r="E359" i="5"/>
  <c r="E367" i="5"/>
  <c r="E373" i="5"/>
  <c r="E383" i="5"/>
  <c r="E389" i="5"/>
  <c r="E399" i="5"/>
  <c r="E405" i="5"/>
  <c r="F14" i="5"/>
  <c r="E16" i="5"/>
  <c r="F16" i="5" s="1"/>
  <c r="E26" i="5"/>
  <c r="E34" i="5"/>
  <c r="E44" i="5"/>
  <c r="E54" i="5"/>
  <c r="E74" i="5"/>
  <c r="E82" i="5"/>
  <c r="E102" i="5"/>
  <c r="E130" i="5"/>
  <c r="E148" i="5"/>
  <c r="E176" i="5"/>
  <c r="E196" i="5"/>
  <c r="E204" i="5"/>
  <c r="E224" i="5"/>
  <c r="E234" i="5"/>
  <c r="E242" i="5"/>
  <c r="E248" i="5"/>
  <c r="E270" i="5"/>
  <c r="E276" i="5"/>
  <c r="E284" i="5"/>
  <c r="E298" i="5"/>
  <c r="E306" i="5"/>
  <c r="E312" i="5"/>
  <c r="E334" i="5"/>
  <c r="E340" i="5"/>
  <c r="E348" i="5"/>
  <c r="E362" i="5"/>
  <c r="E370" i="5"/>
  <c r="E376" i="5"/>
  <c r="E398" i="5"/>
  <c r="E404" i="5"/>
  <c r="E412" i="5"/>
  <c r="E19" i="5"/>
  <c r="E29" i="5"/>
  <c r="E41" i="5"/>
  <c r="E51" i="5"/>
  <c r="E61" i="5"/>
  <c r="E73" i="5"/>
  <c r="E83" i="5"/>
  <c r="E93" i="5"/>
  <c r="E105" i="5"/>
  <c r="E115" i="5"/>
  <c r="E125" i="5"/>
  <c r="E137" i="5"/>
  <c r="E147" i="5"/>
  <c r="E157" i="5"/>
  <c r="E169" i="5"/>
  <c r="E179" i="5"/>
  <c r="E189" i="5"/>
  <c r="E201" i="5"/>
  <c r="E211" i="5"/>
  <c r="E221" i="5"/>
  <c r="E233" i="5"/>
  <c r="E243" i="5"/>
  <c r="E253" i="5"/>
  <c r="E265" i="5"/>
  <c r="E275" i="5"/>
  <c r="E285" i="5"/>
  <c r="E297" i="5"/>
  <c r="E307" i="5"/>
  <c r="E317" i="5"/>
  <c r="E329" i="5"/>
  <c r="E339" i="5"/>
  <c r="E349" i="5"/>
  <c r="E361" i="5"/>
  <c r="E377" i="5"/>
  <c r="E385" i="5"/>
  <c r="E391" i="5"/>
  <c r="E413" i="5"/>
  <c r="E38" i="5"/>
  <c r="E48" i="5"/>
  <c r="E60" i="5"/>
  <c r="E98" i="5"/>
  <c r="E112" i="5"/>
  <c r="E124" i="5"/>
  <c r="E138" i="5"/>
  <c r="E162" i="5"/>
  <c r="E188" i="5"/>
  <c r="E202" i="5"/>
  <c r="E212" i="5"/>
  <c r="E226" i="5"/>
  <c r="E238" i="5"/>
  <c r="E258" i="5"/>
  <c r="E266" i="5"/>
  <c r="E286" i="5"/>
  <c r="E314" i="5"/>
  <c r="E332" i="5"/>
  <c r="E360" i="5"/>
  <c r="E380" i="5"/>
  <c r="E388" i="5"/>
  <c r="E408" i="5"/>
  <c r="E17" i="5"/>
  <c r="F17" i="5" s="1"/>
  <c r="E33" i="5"/>
  <c r="E45" i="5"/>
  <c r="E59" i="5"/>
  <c r="E75" i="5"/>
  <c r="E89" i="5"/>
  <c r="E101" i="5"/>
  <c r="E117" i="5"/>
  <c r="E131" i="5"/>
  <c r="E145" i="5"/>
  <c r="E161" i="5"/>
  <c r="E173" i="5"/>
  <c r="E187" i="5"/>
  <c r="E203" i="5"/>
  <c r="E217" i="5"/>
  <c r="E229" i="5"/>
  <c r="E245" i="5"/>
  <c r="E259" i="5"/>
  <c r="E273" i="5"/>
  <c r="E289" i="5"/>
  <c r="E301" i="5"/>
  <c r="E315" i="5"/>
  <c r="E331" i="5"/>
  <c r="E345" i="5"/>
  <c r="E357" i="5"/>
  <c r="E371" i="5"/>
  <c r="E381" i="5"/>
  <c r="E401" i="5"/>
  <c r="E409" i="5"/>
  <c r="E52" i="5"/>
  <c r="E66" i="5"/>
  <c r="E76" i="5"/>
  <c r="E90" i="5"/>
  <c r="E116" i="5"/>
  <c r="E140" i="5"/>
  <c r="E154" i="5"/>
  <c r="E166" i="5"/>
  <c r="E180" i="5"/>
  <c r="E218" i="5"/>
  <c r="E230" i="5"/>
  <c r="E250" i="5"/>
  <c r="E268" i="5"/>
  <c r="E296" i="5"/>
  <c r="E316" i="5"/>
  <c r="E324" i="5"/>
  <c r="E344" i="5"/>
  <c r="E354" i="5"/>
  <c r="E364" i="5"/>
  <c r="E372" i="5"/>
  <c r="E382" i="5"/>
  <c r="E392" i="5"/>
  <c r="E402" i="5"/>
  <c r="E410" i="5"/>
  <c r="E21" i="5"/>
  <c r="E35" i="5"/>
  <c r="E49" i="5"/>
  <c r="E65" i="5"/>
  <c r="E77" i="5"/>
  <c r="E91" i="5"/>
  <c r="E107" i="5"/>
  <c r="C212" i="1"/>
  <c r="F213" i="1" l="1"/>
  <c r="F216" i="1"/>
  <c r="C211" i="1"/>
  <c r="E212" i="1"/>
  <c r="C218" i="1"/>
  <c r="E217" i="1"/>
  <c r="F212" i="1" l="1"/>
  <c r="C219" i="1"/>
  <c r="E218" i="1"/>
  <c r="E211" i="1"/>
  <c r="C210" i="1"/>
  <c r="F217" i="1"/>
  <c r="F19" i="5" l="1"/>
  <c r="F211" i="1"/>
  <c r="F218" i="1"/>
  <c r="C209" i="1"/>
  <c r="E210" i="1"/>
  <c r="C220" i="1"/>
  <c r="E219" i="1"/>
  <c r="F18" i="5" l="1"/>
  <c r="F20" i="5"/>
  <c r="F210" i="1"/>
  <c r="F219" i="1"/>
  <c r="E209" i="1"/>
  <c r="C208" i="1"/>
  <c r="C221" i="1"/>
  <c r="E220" i="1"/>
  <c r="F220" i="1" l="1"/>
  <c r="F209" i="1"/>
  <c r="C222" i="1"/>
  <c r="E221" i="1"/>
  <c r="C207" i="1"/>
  <c r="E208" i="1"/>
  <c r="F22" i="5" l="1"/>
  <c r="C206" i="1"/>
  <c r="E207" i="1"/>
  <c r="F221" i="1"/>
  <c r="F208" i="1"/>
  <c r="E222" i="1"/>
  <c r="C223" i="1"/>
  <c r="F21" i="5" l="1"/>
  <c r="F23" i="5"/>
  <c r="C224" i="1"/>
  <c r="E223" i="1"/>
  <c r="F207" i="1"/>
  <c r="F222" i="1"/>
  <c r="E206" i="1"/>
  <c r="C205" i="1"/>
  <c r="F24" i="5" l="1"/>
  <c r="E205" i="1"/>
  <c r="C204" i="1"/>
  <c r="F223" i="1"/>
  <c r="F206" i="1"/>
  <c r="E224" i="1"/>
  <c r="C225" i="1"/>
  <c r="F25" i="5" l="1"/>
  <c r="F205" i="1"/>
  <c r="F224" i="1"/>
  <c r="C226" i="1"/>
  <c r="E225" i="1"/>
  <c r="C203" i="1"/>
  <c r="E204" i="1"/>
  <c r="F26" i="5" l="1"/>
  <c r="F225" i="1"/>
  <c r="C202" i="1"/>
  <c r="E203" i="1"/>
  <c r="C227" i="1"/>
  <c r="E226" i="1"/>
  <c r="F204" i="1"/>
  <c r="F27" i="5" l="1"/>
  <c r="F203" i="1"/>
  <c r="F226" i="1"/>
  <c r="E202" i="1"/>
  <c r="C201" i="1"/>
  <c r="E227" i="1"/>
  <c r="C228" i="1"/>
  <c r="F28" i="5" l="1"/>
  <c r="F227" i="1"/>
  <c r="F202" i="1"/>
  <c r="E201" i="1"/>
  <c r="C200" i="1"/>
  <c r="C229" i="1"/>
  <c r="E228" i="1"/>
  <c r="F29" i="5" l="1"/>
  <c r="E229" i="1"/>
  <c r="C230" i="1"/>
  <c r="C199" i="1"/>
  <c r="E200" i="1"/>
  <c r="F228" i="1"/>
  <c r="F201" i="1"/>
  <c r="F30" i="5" l="1"/>
  <c r="F229" i="1"/>
  <c r="E199" i="1"/>
  <c r="C198" i="1"/>
  <c r="F200" i="1"/>
  <c r="C231" i="1"/>
  <c r="E230" i="1"/>
  <c r="F31" i="5" l="1"/>
  <c r="F230" i="1"/>
  <c r="F199" i="1"/>
  <c r="C232" i="1"/>
  <c r="E231" i="1"/>
  <c r="C197" i="1"/>
  <c r="E198" i="1"/>
  <c r="F32" i="5" l="1"/>
  <c r="F198" i="1"/>
  <c r="E197" i="1"/>
  <c r="C196" i="1"/>
  <c r="F231" i="1"/>
  <c r="C233" i="1"/>
  <c r="E232" i="1"/>
  <c r="F33" i="5" l="1"/>
  <c r="E233" i="1"/>
  <c r="C234" i="1"/>
  <c r="E196" i="1"/>
  <c r="C195" i="1"/>
  <c r="F232" i="1"/>
  <c r="F197" i="1"/>
  <c r="F34" i="5" l="1"/>
  <c r="F196" i="1"/>
  <c r="E234" i="1"/>
  <c r="C235" i="1"/>
  <c r="E195" i="1"/>
  <c r="C194" i="1"/>
  <c r="F233" i="1"/>
  <c r="F35" i="5" l="1"/>
  <c r="F195" i="1"/>
  <c r="E235" i="1"/>
  <c r="C236" i="1"/>
  <c r="E194" i="1"/>
  <c r="C193" i="1"/>
  <c r="F234" i="1"/>
  <c r="F36" i="5" l="1"/>
  <c r="F235" i="1"/>
  <c r="F194" i="1"/>
  <c r="C192" i="1"/>
  <c r="E193" i="1"/>
  <c r="C237" i="1"/>
  <c r="E236" i="1"/>
  <c r="F37" i="5" l="1"/>
  <c r="F193" i="1"/>
  <c r="C238" i="1"/>
  <c r="E237" i="1"/>
  <c r="F236" i="1"/>
  <c r="C191" i="1"/>
  <c r="E192" i="1"/>
  <c r="F38" i="5" l="1"/>
  <c r="C190" i="1"/>
  <c r="E191" i="1"/>
  <c r="E238" i="1"/>
  <c r="C239" i="1"/>
  <c r="F192" i="1"/>
  <c r="F237" i="1"/>
  <c r="F39" i="5" l="1"/>
  <c r="F238" i="1"/>
  <c r="F191" i="1"/>
  <c r="E239" i="1"/>
  <c r="C240" i="1"/>
  <c r="C189" i="1"/>
  <c r="E190" i="1"/>
  <c r="F40" i="5" l="1"/>
  <c r="F239" i="1"/>
  <c r="F190" i="1"/>
  <c r="E240" i="1"/>
  <c r="C241" i="1"/>
  <c r="C188" i="1"/>
  <c r="E189" i="1"/>
  <c r="F41" i="5" l="1"/>
  <c r="F189" i="1"/>
  <c r="F240" i="1"/>
  <c r="C187" i="1"/>
  <c r="E188" i="1"/>
  <c r="E241" i="1"/>
  <c r="C242" i="1"/>
  <c r="F42" i="5" l="1"/>
  <c r="F241" i="1"/>
  <c r="C243" i="1"/>
  <c r="E242" i="1"/>
  <c r="F188" i="1"/>
  <c r="C186" i="1"/>
  <c r="E187" i="1"/>
  <c r="F43" i="5" l="1"/>
  <c r="F187" i="1"/>
  <c r="E186" i="1"/>
  <c r="C185" i="1"/>
  <c r="E243" i="1"/>
  <c r="C244" i="1"/>
  <c r="F242" i="1"/>
  <c r="F44" i="5" l="1"/>
  <c r="F186" i="1"/>
  <c r="F243" i="1"/>
  <c r="E244" i="1"/>
  <c r="C245" i="1"/>
  <c r="E185" i="1"/>
  <c r="C184" i="1"/>
  <c r="F45" i="5" l="1"/>
  <c r="E184" i="1"/>
  <c r="C183" i="1"/>
  <c r="C246" i="1"/>
  <c r="E245" i="1"/>
  <c r="F185" i="1"/>
  <c r="F244" i="1"/>
  <c r="F46" i="5" l="1"/>
  <c r="F184" i="1"/>
  <c r="C247" i="1"/>
  <c r="E246" i="1"/>
  <c r="F245" i="1"/>
  <c r="C182" i="1"/>
  <c r="E183" i="1"/>
  <c r="F47" i="5" l="1"/>
  <c r="F246" i="1"/>
  <c r="C181" i="1"/>
  <c r="E182" i="1"/>
  <c r="E247" i="1"/>
  <c r="C248" i="1"/>
  <c r="F183" i="1"/>
  <c r="F48" i="5" l="1"/>
  <c r="F247" i="1"/>
  <c r="E181" i="1"/>
  <c r="C180" i="1"/>
  <c r="E248" i="1"/>
  <c r="C249" i="1"/>
  <c r="F182" i="1"/>
  <c r="F49" i="5" l="1"/>
  <c r="F248" i="1"/>
  <c r="C250" i="1"/>
  <c r="E249" i="1"/>
  <c r="C179" i="1"/>
  <c r="E180" i="1"/>
  <c r="F181" i="1"/>
  <c r="F50" i="5" l="1"/>
  <c r="E179" i="1"/>
  <c r="C178" i="1"/>
  <c r="F249" i="1"/>
  <c r="F180" i="1"/>
  <c r="E250" i="1"/>
  <c r="C251" i="1"/>
  <c r="F51" i="5" l="1"/>
  <c r="F179" i="1"/>
  <c r="E251" i="1"/>
  <c r="C252" i="1"/>
  <c r="F250" i="1"/>
  <c r="C177" i="1"/>
  <c r="E178" i="1"/>
  <c r="F52" i="5" l="1"/>
  <c r="F178" i="1"/>
  <c r="C253" i="1"/>
  <c r="E252" i="1"/>
  <c r="E177" i="1"/>
  <c r="C176" i="1"/>
  <c r="F251" i="1"/>
  <c r="F53" i="5" l="1"/>
  <c r="F177" i="1"/>
  <c r="F252" i="1"/>
  <c r="C175" i="1"/>
  <c r="E176" i="1"/>
  <c r="E253" i="1"/>
  <c r="C254" i="1"/>
  <c r="F54" i="5" l="1"/>
  <c r="E254" i="1"/>
  <c r="C255" i="1"/>
  <c r="F176" i="1"/>
  <c r="F253" i="1"/>
  <c r="C174" i="1"/>
  <c r="E175" i="1"/>
  <c r="F55" i="5" l="1"/>
  <c r="F175" i="1"/>
  <c r="F254" i="1"/>
  <c r="E174" i="1"/>
  <c r="C173" i="1"/>
  <c r="C256" i="1"/>
  <c r="E255" i="1"/>
  <c r="F56" i="5" l="1"/>
  <c r="F174" i="1"/>
  <c r="C257" i="1"/>
  <c r="E256" i="1"/>
  <c r="E173" i="1"/>
  <c r="C172" i="1"/>
  <c r="F255" i="1"/>
  <c r="F57" i="5" l="1"/>
  <c r="F173" i="1"/>
  <c r="F256" i="1"/>
  <c r="C171" i="1"/>
  <c r="E172" i="1"/>
  <c r="C258" i="1"/>
  <c r="E257" i="1"/>
  <c r="F58" i="5" l="1"/>
  <c r="F257" i="1"/>
  <c r="C259" i="1"/>
  <c r="E258" i="1"/>
  <c r="F172" i="1"/>
  <c r="C170" i="1"/>
  <c r="E171" i="1"/>
  <c r="F59" i="5" l="1"/>
  <c r="E170" i="1"/>
  <c r="C169" i="1"/>
  <c r="C260" i="1"/>
  <c r="E259" i="1"/>
  <c r="F171" i="1"/>
  <c r="F258" i="1"/>
  <c r="F60" i="5" l="1"/>
  <c r="F170" i="1"/>
  <c r="E260" i="1"/>
  <c r="C261" i="1"/>
  <c r="F259" i="1"/>
  <c r="C168" i="1"/>
  <c r="E169" i="1"/>
  <c r="F61" i="5" l="1"/>
  <c r="C167" i="1"/>
  <c r="E168" i="1"/>
  <c r="C262" i="1"/>
  <c r="E261" i="1"/>
  <c r="F169" i="1"/>
  <c r="F260" i="1"/>
  <c r="F62" i="5" l="1"/>
  <c r="E167" i="1"/>
  <c r="C166" i="1"/>
  <c r="C263" i="1"/>
  <c r="E262" i="1"/>
  <c r="F261" i="1"/>
  <c r="F168" i="1"/>
  <c r="F63" i="5" l="1"/>
  <c r="C264" i="1"/>
  <c r="E263" i="1"/>
  <c r="C165" i="1"/>
  <c r="E166" i="1"/>
  <c r="F262" i="1"/>
  <c r="F167" i="1"/>
  <c r="F64" i="5" l="1"/>
  <c r="F263" i="1"/>
  <c r="F166" i="1"/>
  <c r="C265" i="1"/>
  <c r="E264" i="1"/>
  <c r="C164" i="1"/>
  <c r="E165" i="1"/>
  <c r="F65" i="5" l="1"/>
  <c r="F264" i="1"/>
  <c r="F165" i="1"/>
  <c r="C266" i="1"/>
  <c r="E265" i="1"/>
  <c r="E164" i="1"/>
  <c r="C163" i="1"/>
  <c r="F66" i="5" l="1"/>
  <c r="F265" i="1"/>
  <c r="E266" i="1"/>
  <c r="C267" i="1"/>
  <c r="F164" i="1"/>
  <c r="C162" i="1"/>
  <c r="E163" i="1"/>
  <c r="F67" i="5" l="1"/>
  <c r="C161" i="1"/>
  <c r="E162" i="1"/>
  <c r="C268" i="1"/>
  <c r="E267" i="1"/>
  <c r="F163" i="1"/>
  <c r="F266" i="1"/>
  <c r="F68" i="5" l="1"/>
  <c r="E161" i="1"/>
  <c r="C160" i="1"/>
  <c r="E268" i="1"/>
  <c r="C269" i="1"/>
  <c r="F267" i="1"/>
  <c r="F162" i="1"/>
  <c r="F69" i="5" l="1"/>
  <c r="F268" i="1"/>
  <c r="C159" i="1"/>
  <c r="E160" i="1"/>
  <c r="C270" i="1"/>
  <c r="E269" i="1"/>
  <c r="F161" i="1"/>
  <c r="F70" i="5" l="1"/>
  <c r="C158" i="1"/>
  <c r="E159" i="1"/>
  <c r="C271" i="1"/>
  <c r="E270" i="1"/>
  <c r="F269" i="1"/>
  <c r="F160" i="1"/>
  <c r="F71" i="5" l="1"/>
  <c r="C157" i="1"/>
  <c r="E158" i="1"/>
  <c r="E271" i="1"/>
  <c r="C272" i="1"/>
  <c r="F270" i="1"/>
  <c r="F159" i="1"/>
  <c r="F72" i="5" l="1"/>
  <c r="F271" i="1"/>
  <c r="E157" i="1"/>
  <c r="C156" i="1"/>
  <c r="E272" i="1"/>
  <c r="C273" i="1"/>
  <c r="F158" i="1"/>
  <c r="F75" i="8" l="1"/>
  <c r="F74" i="8"/>
  <c r="F73" i="5"/>
  <c r="F272" i="1"/>
  <c r="C274" i="1"/>
  <c r="E273" i="1"/>
  <c r="C155" i="1"/>
  <c r="E156" i="1"/>
  <c r="F157" i="1"/>
  <c r="F76" i="8" l="1"/>
  <c r="F73" i="8"/>
  <c r="F74" i="5"/>
  <c r="E155" i="1"/>
  <c r="C154" i="1"/>
  <c r="F273" i="1"/>
  <c r="F156" i="1"/>
  <c r="E274" i="1"/>
  <c r="C275" i="1"/>
  <c r="F77" i="8" l="1"/>
  <c r="F72" i="8"/>
  <c r="F75" i="5"/>
  <c r="F155" i="1"/>
  <c r="E275" i="1"/>
  <c r="C276" i="1"/>
  <c r="F274" i="1"/>
  <c r="C153" i="1"/>
  <c r="E154" i="1"/>
  <c r="F78" i="8" l="1"/>
  <c r="F71" i="8"/>
  <c r="F76" i="5"/>
  <c r="F154" i="1"/>
  <c r="E276" i="1"/>
  <c r="C277" i="1"/>
  <c r="E153" i="1"/>
  <c r="C152" i="1"/>
  <c r="F275" i="1"/>
  <c r="F79" i="8" l="1"/>
  <c r="F70" i="8"/>
  <c r="F77" i="5"/>
  <c r="F153" i="1"/>
  <c r="C278" i="1"/>
  <c r="E277" i="1"/>
  <c r="C151" i="1"/>
  <c r="E152" i="1"/>
  <c r="F276" i="1"/>
  <c r="F80" i="8" l="1"/>
  <c r="F69" i="8"/>
  <c r="F78" i="5"/>
  <c r="F152" i="1"/>
  <c r="C150" i="1"/>
  <c r="E151" i="1"/>
  <c r="F277" i="1"/>
  <c r="E278" i="1"/>
  <c r="C279" i="1"/>
  <c r="F81" i="8" l="1"/>
  <c r="F68" i="8"/>
  <c r="F79" i="5"/>
  <c r="F151" i="1"/>
  <c r="C280" i="1"/>
  <c r="E279" i="1"/>
  <c r="F278" i="1"/>
  <c r="C149" i="1"/>
  <c r="E150" i="1"/>
  <c r="F82" i="8" l="1"/>
  <c r="F67" i="8"/>
  <c r="F80" i="5"/>
  <c r="F279" i="1"/>
  <c r="F150" i="1"/>
  <c r="E280" i="1"/>
  <c r="C281" i="1"/>
  <c r="E149" i="1"/>
  <c r="C148" i="1"/>
  <c r="F83" i="8" l="1"/>
  <c r="F66" i="8"/>
  <c r="F81" i="5"/>
  <c r="F149" i="1"/>
  <c r="C282" i="1"/>
  <c r="E281" i="1"/>
  <c r="C147" i="1"/>
  <c r="E148" i="1"/>
  <c r="F280" i="1"/>
  <c r="F84" i="8" l="1"/>
  <c r="F65" i="8"/>
  <c r="F82" i="5"/>
  <c r="F281" i="1"/>
  <c r="E147" i="1"/>
  <c r="C146" i="1"/>
  <c r="F148" i="1"/>
  <c r="C283" i="1"/>
  <c r="E282" i="1"/>
  <c r="F85" i="8" l="1"/>
  <c r="F64" i="8"/>
  <c r="F83" i="5"/>
  <c r="F147" i="1"/>
  <c r="E283" i="1"/>
  <c r="C284" i="1"/>
  <c r="F282" i="1"/>
  <c r="C145" i="1"/>
  <c r="E146" i="1"/>
  <c r="F86" i="8" l="1"/>
  <c r="F63" i="8"/>
  <c r="F84" i="5"/>
  <c r="C144" i="1"/>
  <c r="E145" i="1"/>
  <c r="E284" i="1"/>
  <c r="C285" i="1"/>
  <c r="F146" i="1"/>
  <c r="F283" i="1"/>
  <c r="F87" i="8" l="1"/>
  <c r="F62" i="8"/>
  <c r="F85" i="5"/>
  <c r="F284" i="1"/>
  <c r="C286" i="1"/>
  <c r="E285" i="1"/>
  <c r="F145" i="1"/>
  <c r="E144" i="1"/>
  <c r="C143" i="1"/>
  <c r="F88" i="8" l="1"/>
  <c r="F61" i="8"/>
  <c r="F86" i="5"/>
  <c r="F144" i="1"/>
  <c r="F285" i="1"/>
  <c r="C287" i="1"/>
  <c r="E286" i="1"/>
  <c r="E143" i="1"/>
  <c r="C142" i="1"/>
  <c r="F89" i="8" l="1"/>
  <c r="F60" i="8"/>
  <c r="F87" i="5"/>
  <c r="F143" i="1"/>
  <c r="F286" i="1"/>
  <c r="C141" i="1"/>
  <c r="E142" i="1"/>
  <c r="C288" i="1"/>
  <c r="E287" i="1"/>
  <c r="F90" i="8" l="1"/>
  <c r="F59" i="8"/>
  <c r="F88" i="5"/>
  <c r="F287" i="1"/>
  <c r="C289" i="1"/>
  <c r="E288" i="1"/>
  <c r="F142" i="1"/>
  <c r="C140" i="1"/>
  <c r="E141" i="1"/>
  <c r="F91" i="8" l="1"/>
  <c r="F58" i="8"/>
  <c r="F89" i="5"/>
  <c r="F288" i="1"/>
  <c r="E140" i="1"/>
  <c r="C139" i="1"/>
  <c r="C290" i="1"/>
  <c r="E289" i="1"/>
  <c r="F141" i="1"/>
  <c r="F92" i="8" l="1"/>
  <c r="F57" i="8"/>
  <c r="F90" i="5"/>
  <c r="F140" i="1"/>
  <c r="E290" i="1"/>
  <c r="C291" i="1"/>
  <c r="C138" i="1"/>
  <c r="E139" i="1"/>
  <c r="F289" i="1"/>
  <c r="F93" i="8" l="1"/>
  <c r="F56" i="8"/>
  <c r="F91" i="5"/>
  <c r="F139" i="1"/>
  <c r="C137" i="1"/>
  <c r="E138" i="1"/>
  <c r="C292" i="1"/>
  <c r="E291" i="1"/>
  <c r="F290" i="1"/>
  <c r="F94" i="8" l="1"/>
  <c r="F55" i="8"/>
  <c r="F92" i="5"/>
  <c r="C136" i="1"/>
  <c r="E137" i="1"/>
  <c r="E292" i="1"/>
  <c r="C293" i="1"/>
  <c r="F291" i="1"/>
  <c r="F138" i="1"/>
  <c r="F95" i="8" l="1"/>
  <c r="F54" i="8"/>
  <c r="F93" i="5"/>
  <c r="F292" i="1"/>
  <c r="C135" i="1"/>
  <c r="E136" i="1"/>
  <c r="C294" i="1"/>
  <c r="E293" i="1"/>
  <c r="F137" i="1"/>
  <c r="F96" i="8" l="1"/>
  <c r="F53" i="8"/>
  <c r="F94" i="5"/>
  <c r="C134" i="1"/>
  <c r="E135" i="1"/>
  <c r="C295" i="1"/>
  <c r="E294" i="1"/>
  <c r="F293" i="1"/>
  <c r="F136" i="1"/>
  <c r="F97" i="8" l="1"/>
  <c r="F52" i="8"/>
  <c r="F95" i="5"/>
  <c r="C133" i="1"/>
  <c r="E134" i="1"/>
  <c r="E295" i="1"/>
  <c r="C296" i="1"/>
  <c r="F294" i="1"/>
  <c r="F135" i="1"/>
  <c r="F98" i="8" l="1"/>
  <c r="F51" i="8"/>
  <c r="F96" i="5"/>
  <c r="F295" i="1"/>
  <c r="C132" i="1"/>
  <c r="E133" i="1"/>
  <c r="C297" i="1"/>
  <c r="E296" i="1"/>
  <c r="F134" i="1"/>
  <c r="F99" i="8" l="1"/>
  <c r="F50" i="8"/>
  <c r="F97" i="5"/>
  <c r="E297" i="1"/>
  <c r="C298" i="1"/>
  <c r="F133" i="1"/>
  <c r="F296" i="1"/>
  <c r="C131" i="1"/>
  <c r="E132" i="1"/>
  <c r="F100" i="8" l="1"/>
  <c r="F49" i="8"/>
  <c r="F98" i="5"/>
  <c r="F132" i="1"/>
  <c r="F297" i="1"/>
  <c r="C130" i="1"/>
  <c r="E131" i="1"/>
  <c r="E298" i="1"/>
  <c r="C299" i="1"/>
  <c r="F101" i="8" l="1"/>
  <c r="F48" i="8"/>
  <c r="F99" i="5"/>
  <c r="F131" i="1"/>
  <c r="F298" i="1"/>
  <c r="C300" i="1"/>
  <c r="E299" i="1"/>
  <c r="C129" i="1"/>
  <c r="E130" i="1"/>
  <c r="F102" i="8" l="1"/>
  <c r="F47" i="8"/>
  <c r="F100" i="5"/>
  <c r="C128" i="1"/>
  <c r="E129" i="1"/>
  <c r="F299" i="1"/>
  <c r="F130" i="1"/>
  <c r="E300" i="1"/>
  <c r="C301" i="1"/>
  <c r="F103" i="8" l="1"/>
  <c r="F46" i="8"/>
  <c r="F101" i="5"/>
  <c r="E301" i="1"/>
  <c r="C302" i="1"/>
  <c r="F129" i="1"/>
  <c r="F300" i="1"/>
  <c r="E128" i="1"/>
  <c r="C127" i="1"/>
  <c r="F104" i="8" l="1"/>
  <c r="F45" i="8"/>
  <c r="F102" i="5"/>
  <c r="F301" i="1"/>
  <c r="E127" i="1"/>
  <c r="C126" i="1"/>
  <c r="E302" i="1"/>
  <c r="C303" i="1"/>
  <c r="F128" i="1"/>
  <c r="F105" i="8" l="1"/>
  <c r="F44" i="8"/>
  <c r="F103" i="5"/>
  <c r="F302" i="1"/>
  <c r="C125" i="1"/>
  <c r="E126" i="1"/>
  <c r="C304" i="1"/>
  <c r="E303" i="1"/>
  <c r="F127" i="1"/>
  <c r="F106" i="8" l="1"/>
  <c r="F43" i="8"/>
  <c r="F104" i="5"/>
  <c r="C124" i="1"/>
  <c r="E125" i="1"/>
  <c r="C305" i="1"/>
  <c r="E304" i="1"/>
  <c r="F303" i="1"/>
  <c r="F126" i="1"/>
  <c r="F107" i="8" l="1"/>
  <c r="F42" i="8"/>
  <c r="F105" i="5"/>
  <c r="C306" i="1"/>
  <c r="E305" i="1"/>
  <c r="C123" i="1"/>
  <c r="E124" i="1"/>
  <c r="F304" i="1"/>
  <c r="F125" i="1"/>
  <c r="F108" i="8" l="1"/>
  <c r="F41" i="8"/>
  <c r="F106" i="5"/>
  <c r="F305" i="1"/>
  <c r="F124" i="1"/>
  <c r="C307" i="1"/>
  <c r="E306" i="1"/>
  <c r="C122" i="1"/>
  <c r="E123" i="1"/>
  <c r="F109" i="8" l="1"/>
  <c r="F40" i="8"/>
  <c r="F107" i="5"/>
  <c r="F123" i="1"/>
  <c r="C308" i="1"/>
  <c r="E307" i="1"/>
  <c r="C121" i="1"/>
  <c r="E122" i="1"/>
  <c r="F306" i="1"/>
  <c r="F110" i="8" l="1"/>
  <c r="F39" i="8"/>
  <c r="F108" i="5"/>
  <c r="F307" i="1"/>
  <c r="F122" i="1"/>
  <c r="E308" i="1"/>
  <c r="C309" i="1"/>
  <c r="E121" i="1"/>
  <c r="C120" i="1"/>
  <c r="F111" i="8" l="1"/>
  <c r="F38" i="8"/>
  <c r="F109" i="5"/>
  <c r="F121" i="1"/>
  <c r="C310" i="1"/>
  <c r="E309" i="1"/>
  <c r="F309" i="1" s="1"/>
  <c r="C119" i="1"/>
  <c r="E120" i="1"/>
  <c r="F308" i="1"/>
  <c r="F112" i="8" l="1"/>
  <c r="F37" i="8"/>
  <c r="F110" i="5"/>
  <c r="F120" i="1"/>
  <c r="C311" i="1"/>
  <c r="E310" i="1"/>
  <c r="C118" i="1"/>
  <c r="E119" i="1"/>
  <c r="F113" i="8" l="1"/>
  <c r="F36" i="8"/>
  <c r="F111" i="5"/>
  <c r="F119" i="1"/>
  <c r="E118" i="1"/>
  <c r="C117" i="1"/>
  <c r="F310" i="1"/>
  <c r="C312" i="1"/>
  <c r="E311" i="1"/>
  <c r="F114" i="8" l="1"/>
  <c r="F35" i="8"/>
  <c r="F112" i="5"/>
  <c r="C313" i="1"/>
  <c r="E312" i="1"/>
  <c r="C116" i="1"/>
  <c r="E117" i="1"/>
  <c r="F311" i="1"/>
  <c r="F118" i="1"/>
  <c r="F115" i="8" l="1"/>
  <c r="F34" i="8"/>
  <c r="F113" i="5"/>
  <c r="F312" i="1"/>
  <c r="F117" i="1"/>
  <c r="E313" i="1"/>
  <c r="C314" i="1"/>
  <c r="E116" i="1"/>
  <c r="C115" i="1"/>
  <c r="F116" i="8" l="1"/>
  <c r="F33" i="8"/>
  <c r="F114" i="5"/>
  <c r="F116" i="1"/>
  <c r="F313" i="1"/>
  <c r="C114" i="1"/>
  <c r="E115" i="1"/>
  <c r="E314" i="1"/>
  <c r="C315" i="1"/>
  <c r="F117" i="8" l="1"/>
  <c r="F32" i="8"/>
  <c r="F115" i="5"/>
  <c r="F314" i="1"/>
  <c r="F115" i="1"/>
  <c r="C316" i="1"/>
  <c r="E315" i="1"/>
  <c r="C113" i="1"/>
  <c r="E114" i="1"/>
  <c r="F118" i="8" l="1"/>
  <c r="F31" i="8"/>
  <c r="F116" i="5"/>
  <c r="F315" i="1"/>
  <c r="E113" i="1"/>
  <c r="C112" i="1"/>
  <c r="E316" i="1"/>
  <c r="C317" i="1"/>
  <c r="F114" i="1"/>
  <c r="F119" i="8" l="1"/>
  <c r="F30" i="8"/>
  <c r="F117" i="5"/>
  <c r="F316" i="1"/>
  <c r="C111" i="1"/>
  <c r="E112" i="1"/>
  <c r="C318" i="1"/>
  <c r="E317" i="1"/>
  <c r="F113" i="1"/>
  <c r="F120" i="8" l="1"/>
  <c r="F29" i="8"/>
  <c r="F118" i="5"/>
  <c r="E318" i="1"/>
  <c r="C319" i="1"/>
  <c r="F112" i="1"/>
  <c r="F317" i="1"/>
  <c r="E111" i="1"/>
  <c r="C110" i="1"/>
  <c r="F121" i="8" l="1"/>
  <c r="F28" i="8"/>
  <c r="F119" i="5"/>
  <c r="E110" i="1"/>
  <c r="C109" i="1"/>
  <c r="C320" i="1"/>
  <c r="E319" i="1"/>
  <c r="F111" i="1"/>
  <c r="F318" i="1"/>
  <c r="F122" i="8" l="1"/>
  <c r="F27" i="8"/>
  <c r="F120" i="5"/>
  <c r="F319" i="1"/>
  <c r="C321" i="1"/>
  <c r="E320" i="1"/>
  <c r="E109" i="1"/>
  <c r="C108" i="1"/>
  <c r="F110" i="1"/>
  <c r="F123" i="8" l="1"/>
  <c r="F26" i="8"/>
  <c r="F121" i="5"/>
  <c r="F109" i="1"/>
  <c r="C322" i="1"/>
  <c r="E321" i="1"/>
  <c r="F321" i="1" s="1"/>
  <c r="E108" i="1"/>
  <c r="C107" i="1"/>
  <c r="F320" i="1"/>
  <c r="F124" i="8" l="1"/>
  <c r="F25" i="8"/>
  <c r="F122" i="5"/>
  <c r="F108" i="1"/>
  <c r="C106" i="1"/>
  <c r="E107" i="1"/>
  <c r="C323" i="1"/>
  <c r="E322" i="1"/>
  <c r="F125" i="8" l="1"/>
  <c r="F24" i="8"/>
  <c r="F123" i="5"/>
  <c r="F107" i="1"/>
  <c r="E323" i="1"/>
  <c r="C324" i="1"/>
  <c r="C105" i="1"/>
  <c r="E106" i="1"/>
  <c r="F322" i="1"/>
  <c r="F126" i="8" l="1"/>
  <c r="F23" i="8"/>
  <c r="F124" i="5"/>
  <c r="F323" i="1"/>
  <c r="C104" i="1"/>
  <c r="E105" i="1"/>
  <c r="F106" i="1"/>
  <c r="E324" i="1"/>
  <c r="C325" i="1"/>
  <c r="F127" i="8" l="1"/>
  <c r="F22" i="8"/>
  <c r="F125" i="5"/>
  <c r="E104" i="1"/>
  <c r="C103" i="1"/>
  <c r="E325" i="1"/>
  <c r="C326" i="1"/>
  <c r="F324" i="1"/>
  <c r="F105" i="1"/>
  <c r="F128" i="8" l="1"/>
  <c r="F21" i="8"/>
  <c r="F126" i="5"/>
  <c r="F325" i="1"/>
  <c r="F104" i="1"/>
  <c r="C102" i="1"/>
  <c r="E103" i="1"/>
  <c r="E326" i="1"/>
  <c r="C327" i="1"/>
  <c r="F129" i="8" l="1"/>
  <c r="F20" i="8"/>
  <c r="F127" i="5"/>
  <c r="F326" i="1"/>
  <c r="F103" i="1"/>
  <c r="E327" i="1"/>
  <c r="C328" i="1"/>
  <c r="C101" i="1"/>
  <c r="E102" i="1"/>
  <c r="F130" i="8" l="1"/>
  <c r="F19" i="8"/>
  <c r="F128" i="5"/>
  <c r="E101" i="1"/>
  <c r="C100" i="1"/>
  <c r="C329" i="1"/>
  <c r="E328" i="1"/>
  <c r="F102" i="1"/>
  <c r="F327" i="1"/>
  <c r="F131" i="8" l="1"/>
  <c r="F18" i="8"/>
  <c r="F129" i="5"/>
  <c r="E329" i="1"/>
  <c r="C330" i="1"/>
  <c r="E100" i="1"/>
  <c r="C99" i="1"/>
  <c r="F328" i="1"/>
  <c r="F101" i="1"/>
  <c r="F132" i="8" l="1"/>
  <c r="F17" i="8"/>
  <c r="F130" i="5"/>
  <c r="F100" i="1"/>
  <c r="F329" i="1"/>
  <c r="C98" i="1"/>
  <c r="E99" i="1"/>
  <c r="E330" i="1"/>
  <c r="C331" i="1"/>
  <c r="F133" i="8" l="1"/>
  <c r="F16" i="8"/>
  <c r="F131" i="5"/>
  <c r="F330" i="1"/>
  <c r="F99" i="1"/>
  <c r="E98" i="1"/>
  <c r="C97" i="1"/>
  <c r="E331" i="1"/>
  <c r="C332" i="1"/>
  <c r="F134" i="8" l="1"/>
  <c r="F15" i="8"/>
  <c r="F14" i="8"/>
  <c r="F132" i="5"/>
  <c r="F331" i="1"/>
  <c r="F98" i="1"/>
  <c r="C333" i="1"/>
  <c r="E332" i="1"/>
  <c r="C96" i="1"/>
  <c r="E97" i="1"/>
  <c r="F135" i="8" l="1"/>
  <c r="F133" i="5"/>
  <c r="C95" i="1"/>
  <c r="E96" i="1"/>
  <c r="F332" i="1"/>
  <c r="F97" i="1"/>
  <c r="C334" i="1"/>
  <c r="E333" i="1"/>
  <c r="F136" i="8" l="1"/>
  <c r="F134" i="5"/>
  <c r="F333" i="1"/>
  <c r="F96" i="1"/>
  <c r="E334" i="1"/>
  <c r="C335" i="1"/>
  <c r="E95" i="1"/>
  <c r="C94" i="1"/>
  <c r="F137" i="8" l="1"/>
  <c r="F135" i="5"/>
  <c r="F334" i="1"/>
  <c r="E335" i="1"/>
  <c r="C336" i="1"/>
  <c r="C93" i="1"/>
  <c r="E94" i="1"/>
  <c r="F95" i="1"/>
  <c r="F138" i="8" l="1"/>
  <c r="F136" i="5"/>
  <c r="F94" i="1"/>
  <c r="C92" i="1"/>
  <c r="E93" i="1"/>
  <c r="C337" i="1"/>
  <c r="E336" i="1"/>
  <c r="F335" i="1"/>
  <c r="F139" i="8" l="1"/>
  <c r="F137" i="5"/>
  <c r="F336" i="1"/>
  <c r="E92" i="1"/>
  <c r="C91" i="1"/>
  <c r="E337" i="1"/>
  <c r="C338" i="1"/>
  <c r="F93" i="1"/>
  <c r="F140" i="8" l="1"/>
  <c r="F138" i="5"/>
  <c r="F92" i="1"/>
  <c r="F337" i="1"/>
  <c r="C90" i="1"/>
  <c r="E91" i="1"/>
  <c r="C339" i="1"/>
  <c r="E338" i="1"/>
  <c r="F141" i="8" l="1"/>
  <c r="F139" i="5"/>
  <c r="F91" i="1"/>
  <c r="F338" i="1"/>
  <c r="C340" i="1"/>
  <c r="E339" i="1"/>
  <c r="E90" i="1"/>
  <c r="C89" i="1"/>
  <c r="F142" i="8" l="1"/>
  <c r="F140" i="5"/>
  <c r="F339" i="1"/>
  <c r="F90" i="1"/>
  <c r="C88" i="1"/>
  <c r="E89" i="1"/>
  <c r="C341" i="1"/>
  <c r="E340" i="1"/>
  <c r="F143" i="8" l="1"/>
  <c r="F141" i="5"/>
  <c r="F89" i="1"/>
  <c r="C342" i="1"/>
  <c r="E341" i="1"/>
  <c r="C87" i="1"/>
  <c r="E88" i="1"/>
  <c r="F340" i="1"/>
  <c r="F144" i="8" l="1"/>
  <c r="F142" i="5"/>
  <c r="F341" i="1"/>
  <c r="C86" i="1"/>
  <c r="E87" i="1"/>
  <c r="C343" i="1"/>
  <c r="E342" i="1"/>
  <c r="F88" i="1"/>
  <c r="F145" i="8" l="1"/>
  <c r="F143" i="5"/>
  <c r="F87" i="1"/>
  <c r="F342" i="1"/>
  <c r="E343" i="1"/>
  <c r="C344" i="1"/>
  <c r="E86" i="1"/>
  <c r="C85" i="1"/>
  <c r="F146" i="8" l="1"/>
  <c r="F144" i="5"/>
  <c r="F343" i="1"/>
  <c r="E344" i="1"/>
  <c r="C345" i="1"/>
  <c r="E85" i="1"/>
  <c r="C84" i="1"/>
  <c r="F86" i="1"/>
  <c r="F147" i="8" l="1"/>
  <c r="F145" i="5"/>
  <c r="F85" i="1"/>
  <c r="C83" i="1"/>
  <c r="E84" i="1"/>
  <c r="C346" i="1"/>
  <c r="E345" i="1"/>
  <c r="F344" i="1"/>
  <c r="F148" i="8" l="1"/>
  <c r="F146" i="5"/>
  <c r="F84" i="1"/>
  <c r="F345" i="1"/>
  <c r="E83" i="1"/>
  <c r="C82" i="1"/>
  <c r="C347" i="1"/>
  <c r="E346" i="1"/>
  <c r="F149" i="8" l="1"/>
  <c r="F147" i="5"/>
  <c r="E347" i="1"/>
  <c r="C348" i="1"/>
  <c r="E82" i="1"/>
  <c r="C81" i="1"/>
  <c r="F346" i="1"/>
  <c r="F83" i="1"/>
  <c r="F150" i="8" l="1"/>
  <c r="F148" i="5"/>
  <c r="F82" i="1"/>
  <c r="C349" i="1"/>
  <c r="E348" i="1"/>
  <c r="C80" i="1"/>
  <c r="E81" i="1"/>
  <c r="F347" i="1"/>
  <c r="F151" i="8" l="1"/>
  <c r="F149" i="5"/>
  <c r="E349" i="1"/>
  <c r="C350" i="1"/>
  <c r="C79" i="1"/>
  <c r="E80" i="1"/>
  <c r="F81" i="1"/>
  <c r="F348" i="1"/>
  <c r="F152" i="8" l="1"/>
  <c r="F150" i="5"/>
  <c r="C78" i="1"/>
  <c r="E79" i="1"/>
  <c r="E350" i="1"/>
  <c r="C351" i="1"/>
  <c r="F80" i="1"/>
  <c r="F349" i="1"/>
  <c r="F153" i="8" l="1"/>
  <c r="F151" i="5"/>
  <c r="F79" i="1"/>
  <c r="C352" i="1"/>
  <c r="E351" i="1"/>
  <c r="F350" i="1"/>
  <c r="C77" i="1"/>
  <c r="E78" i="1"/>
  <c r="F154" i="8" l="1"/>
  <c r="F152" i="5"/>
  <c r="F78" i="1"/>
  <c r="F351" i="1"/>
  <c r="E77" i="1"/>
  <c r="C76" i="1"/>
  <c r="E352" i="1"/>
  <c r="C353" i="1"/>
  <c r="F155" i="8" l="1"/>
  <c r="F153" i="5"/>
  <c r="C354" i="1"/>
  <c r="E353" i="1"/>
  <c r="C75" i="1"/>
  <c r="E76" i="1"/>
  <c r="F352" i="1"/>
  <c r="F77" i="1"/>
  <c r="F156" i="8" l="1"/>
  <c r="F154" i="5"/>
  <c r="F353" i="1"/>
  <c r="F76" i="1"/>
  <c r="C355" i="1"/>
  <c r="E354" i="1"/>
  <c r="E75" i="1"/>
  <c r="C74" i="1"/>
  <c r="F157" i="8" l="1"/>
  <c r="F155" i="5"/>
  <c r="E74" i="1"/>
  <c r="C73" i="1"/>
  <c r="F354" i="1"/>
  <c r="E355" i="1"/>
  <c r="C356" i="1"/>
  <c r="F75" i="1"/>
  <c r="F158" i="8" l="1"/>
  <c r="F156" i="5"/>
  <c r="F74" i="1"/>
  <c r="F355" i="1"/>
  <c r="C357" i="1"/>
  <c r="E356" i="1"/>
  <c r="C72" i="1"/>
  <c r="E73" i="1"/>
  <c r="F159" i="8" l="1"/>
  <c r="F157" i="5"/>
  <c r="F73" i="1"/>
  <c r="E72" i="1"/>
  <c r="C71" i="1"/>
  <c r="F356" i="1"/>
  <c r="E357" i="1"/>
  <c r="C358" i="1"/>
  <c r="F160" i="8" l="1"/>
  <c r="F158" i="5"/>
  <c r="F72" i="1"/>
  <c r="F357" i="1"/>
  <c r="E358" i="1"/>
  <c r="C359" i="1"/>
  <c r="E71" i="1"/>
  <c r="C70" i="1"/>
  <c r="F161" i="8" l="1"/>
  <c r="F159" i="5"/>
  <c r="F358" i="1"/>
  <c r="E359" i="1"/>
  <c r="C360" i="1"/>
  <c r="C69" i="1"/>
  <c r="E70" i="1"/>
  <c r="F71" i="1"/>
  <c r="F162" i="8" l="1"/>
  <c r="F160" i="5"/>
  <c r="F70" i="1"/>
  <c r="C68" i="1"/>
  <c r="E69" i="1"/>
  <c r="C361" i="1"/>
  <c r="E360" i="1"/>
  <c r="F359" i="1"/>
  <c r="F163" i="8" l="1"/>
  <c r="F161" i="5"/>
  <c r="F360" i="1"/>
  <c r="E361" i="1"/>
  <c r="C362" i="1"/>
  <c r="F69" i="1"/>
  <c r="E68" i="1"/>
  <c r="C67" i="1"/>
  <c r="F164" i="8" l="1"/>
  <c r="F162" i="5"/>
  <c r="C66" i="1"/>
  <c r="E67" i="1"/>
  <c r="C363" i="1"/>
  <c r="E362" i="1"/>
  <c r="F68" i="1"/>
  <c r="F361" i="1"/>
  <c r="F165" i="8" l="1"/>
  <c r="F163" i="5"/>
  <c r="F67" i="1"/>
  <c r="C364" i="1"/>
  <c r="E363" i="1"/>
  <c r="C65" i="1"/>
  <c r="E66" i="1"/>
  <c r="F362" i="1"/>
  <c r="F166" i="8" l="1"/>
  <c r="F164" i="5"/>
  <c r="F363" i="1"/>
  <c r="C64" i="1"/>
  <c r="E65" i="1"/>
  <c r="F66" i="1"/>
  <c r="C365" i="1"/>
  <c r="E364" i="1"/>
  <c r="F167" i="8" l="1"/>
  <c r="F165" i="5"/>
  <c r="F364" i="1"/>
  <c r="F65" i="1"/>
  <c r="C366" i="1"/>
  <c r="E365" i="1"/>
  <c r="E64" i="1"/>
  <c r="C63" i="1"/>
  <c r="F168" i="8" l="1"/>
  <c r="F166" i="5"/>
  <c r="F365" i="1"/>
  <c r="C62" i="1"/>
  <c r="E63" i="1"/>
  <c r="E366" i="1"/>
  <c r="C367" i="1"/>
  <c r="F64" i="1"/>
  <c r="F169" i="8" l="1"/>
  <c r="F167" i="5"/>
  <c r="F366" i="1"/>
  <c r="F63" i="1"/>
  <c r="C368" i="1"/>
  <c r="E367" i="1"/>
  <c r="C61" i="1"/>
  <c r="E62" i="1"/>
  <c r="F170" i="8" l="1"/>
  <c r="F168" i="5"/>
  <c r="F367" i="1"/>
  <c r="F62" i="1"/>
  <c r="E368" i="1"/>
  <c r="C369" i="1"/>
  <c r="E61" i="1"/>
  <c r="C60" i="1"/>
  <c r="F171" i="8" l="1"/>
  <c r="F169" i="5"/>
  <c r="C59" i="1"/>
  <c r="E60" i="1"/>
  <c r="C370" i="1"/>
  <c r="E369" i="1"/>
  <c r="F368" i="1"/>
  <c r="F61" i="1"/>
  <c r="F172" i="8" l="1"/>
  <c r="F170" i="5"/>
  <c r="F369" i="1"/>
  <c r="F60" i="1"/>
  <c r="C371" i="1"/>
  <c r="E370" i="1"/>
  <c r="E59" i="1"/>
  <c r="C58" i="1"/>
  <c r="F173" i="8" l="1"/>
  <c r="F171" i="5"/>
  <c r="F370" i="1"/>
  <c r="E58" i="1"/>
  <c r="C57" i="1"/>
  <c r="E371" i="1"/>
  <c r="C372" i="1"/>
  <c r="F59" i="1"/>
  <c r="F174" i="8" l="1"/>
  <c r="F172" i="5"/>
  <c r="F58" i="1"/>
  <c r="E57" i="1"/>
  <c r="C56" i="1"/>
  <c r="E372" i="1"/>
  <c r="C373" i="1"/>
  <c r="F371" i="1"/>
  <c r="F175" i="8" l="1"/>
  <c r="F173" i="5"/>
  <c r="F57" i="1"/>
  <c r="C55" i="1"/>
  <c r="E56" i="1"/>
  <c r="C374" i="1"/>
  <c r="E373" i="1"/>
  <c r="F372" i="1"/>
  <c r="F176" i="8" l="1"/>
  <c r="F174" i="5"/>
  <c r="F373" i="1"/>
  <c r="F56" i="1"/>
  <c r="E374" i="1"/>
  <c r="C375" i="1"/>
  <c r="C54" i="1"/>
  <c r="E55" i="1"/>
  <c r="F177" i="8" l="1"/>
  <c r="F175" i="5"/>
  <c r="F374" i="1"/>
  <c r="F55" i="1"/>
  <c r="C53" i="1"/>
  <c r="E54" i="1"/>
  <c r="C376" i="1"/>
  <c r="E375" i="1"/>
  <c r="F178" i="8" l="1"/>
  <c r="F176" i="5"/>
  <c r="F375" i="1"/>
  <c r="F54" i="1"/>
  <c r="C52" i="1"/>
  <c r="E53" i="1"/>
  <c r="C377" i="1"/>
  <c r="E376" i="1"/>
  <c r="F179" i="8" l="1"/>
  <c r="F177" i="5"/>
  <c r="F376" i="1"/>
  <c r="F53" i="1"/>
  <c r="E52" i="1"/>
  <c r="C51" i="1"/>
  <c r="E377" i="1"/>
  <c r="C378" i="1"/>
  <c r="F180" i="8" l="1"/>
  <c r="F178" i="5"/>
  <c r="F377" i="1"/>
  <c r="C50" i="1"/>
  <c r="E51" i="1"/>
  <c r="E378" i="1"/>
  <c r="C379" i="1"/>
  <c r="F52" i="1"/>
  <c r="F181" i="8" l="1"/>
  <c r="F179" i="5"/>
  <c r="F51" i="1"/>
  <c r="F378" i="1"/>
  <c r="C380" i="1"/>
  <c r="E379" i="1"/>
  <c r="C49" i="1"/>
  <c r="E50" i="1"/>
  <c r="F182" i="8" l="1"/>
  <c r="F180" i="5"/>
  <c r="E49" i="1"/>
  <c r="C48" i="1"/>
  <c r="F379" i="1"/>
  <c r="F50" i="1"/>
  <c r="E380" i="1"/>
  <c r="C381" i="1"/>
  <c r="F183" i="8" l="1"/>
  <c r="F181" i="5"/>
  <c r="E381" i="1"/>
  <c r="C382" i="1"/>
  <c r="F380" i="1"/>
  <c r="E48" i="1"/>
  <c r="C47" i="1"/>
  <c r="F49" i="1"/>
  <c r="F184" i="8" l="1"/>
  <c r="F182" i="5"/>
  <c r="F381" i="1"/>
  <c r="C383" i="1"/>
  <c r="E382" i="1"/>
  <c r="E47" i="1"/>
  <c r="C46" i="1"/>
  <c r="F48" i="1"/>
  <c r="F185" i="8" l="1"/>
  <c r="F183" i="5"/>
  <c r="F47" i="1"/>
  <c r="F382" i="1"/>
  <c r="E46" i="1"/>
  <c r="C45" i="1"/>
  <c r="E383" i="1"/>
  <c r="C384" i="1"/>
  <c r="F186" i="8" l="1"/>
  <c r="F184" i="5"/>
  <c r="F46" i="1"/>
  <c r="F383" i="1"/>
  <c r="E45" i="1"/>
  <c r="C44" i="1"/>
  <c r="C385" i="1"/>
  <c r="E384" i="1"/>
  <c r="F187" i="8" l="1"/>
  <c r="F185" i="5"/>
  <c r="F384" i="1"/>
  <c r="F45" i="1"/>
  <c r="E385" i="1"/>
  <c r="C386" i="1"/>
  <c r="E44" i="1"/>
  <c r="C43" i="1"/>
  <c r="F188" i="8" l="1"/>
  <c r="F186" i="5"/>
  <c r="F44" i="1"/>
  <c r="E386" i="1"/>
  <c r="C387" i="1"/>
  <c r="C42" i="1"/>
  <c r="E43" i="1"/>
  <c r="F385" i="1"/>
  <c r="F189" i="8" l="1"/>
  <c r="F187" i="5"/>
  <c r="F386" i="1"/>
  <c r="C388" i="1"/>
  <c r="E387" i="1"/>
  <c r="F43" i="1"/>
  <c r="C41" i="1"/>
  <c r="E42" i="1"/>
  <c r="F190" i="8" l="1"/>
  <c r="F188" i="5"/>
  <c r="F387" i="1"/>
  <c r="F42" i="1"/>
  <c r="C40" i="1"/>
  <c r="E41" i="1"/>
  <c r="C389" i="1"/>
  <c r="E388" i="1"/>
  <c r="F191" i="8" l="1"/>
  <c r="F189" i="5"/>
  <c r="F41" i="1"/>
  <c r="F388" i="1"/>
  <c r="E40" i="1"/>
  <c r="C39" i="1"/>
  <c r="C390" i="1"/>
  <c r="E389" i="1"/>
  <c r="F192" i="8" l="1"/>
  <c r="F190" i="5"/>
  <c r="F389" i="1"/>
  <c r="C391" i="1"/>
  <c r="E390" i="1"/>
  <c r="F40" i="1"/>
  <c r="C38" i="1"/>
  <c r="E39" i="1"/>
  <c r="F193" i="8" l="1"/>
  <c r="F191" i="5"/>
  <c r="F39" i="1"/>
  <c r="F390" i="1"/>
  <c r="C37" i="1"/>
  <c r="E38" i="1"/>
  <c r="C392" i="1"/>
  <c r="E391" i="1"/>
  <c r="F194" i="8" l="1"/>
  <c r="F192" i="5"/>
  <c r="F38" i="1"/>
  <c r="F391" i="1"/>
  <c r="E392" i="1"/>
  <c r="C393" i="1"/>
  <c r="C36" i="1"/>
  <c r="E37" i="1"/>
  <c r="F195" i="8" l="1"/>
  <c r="F193" i="5"/>
  <c r="E393" i="1"/>
  <c r="C394" i="1"/>
  <c r="F37" i="1"/>
  <c r="C35" i="1"/>
  <c r="E36" i="1"/>
  <c r="F392" i="1"/>
  <c r="F196" i="8" l="1"/>
  <c r="F194" i="5"/>
  <c r="F36" i="1"/>
  <c r="C34" i="1"/>
  <c r="E35" i="1"/>
  <c r="C395" i="1"/>
  <c r="E394" i="1"/>
  <c r="F393" i="1"/>
  <c r="F197" i="8" l="1"/>
  <c r="F195" i="5"/>
  <c r="F35" i="1"/>
  <c r="E395" i="1"/>
  <c r="C396" i="1"/>
  <c r="E34" i="1"/>
  <c r="C33" i="1"/>
  <c r="F394" i="1"/>
  <c r="F198" i="8" l="1"/>
  <c r="F196" i="5"/>
  <c r="F34" i="1"/>
  <c r="E33" i="1"/>
  <c r="C32" i="1"/>
  <c r="C397" i="1"/>
  <c r="E396" i="1"/>
  <c r="F395" i="1"/>
  <c r="F199" i="8" l="1"/>
  <c r="F197" i="5"/>
  <c r="F33" i="1"/>
  <c r="C31" i="1"/>
  <c r="E32" i="1"/>
  <c r="F396" i="1"/>
  <c r="E397" i="1"/>
  <c r="C398" i="1"/>
  <c r="F200" i="8" l="1"/>
  <c r="F198" i="5"/>
  <c r="F32" i="1"/>
  <c r="E398" i="1"/>
  <c r="C399" i="1"/>
  <c r="E31" i="1"/>
  <c r="C30" i="1"/>
  <c r="F397" i="1"/>
  <c r="F201" i="8" l="1"/>
  <c r="F199" i="5"/>
  <c r="F398" i="1"/>
  <c r="E399" i="1"/>
  <c r="C400" i="1"/>
  <c r="E30" i="1"/>
  <c r="C29" i="1"/>
  <c r="F31" i="1"/>
  <c r="F202" i="8" l="1"/>
  <c r="F200" i="5"/>
  <c r="F30" i="1"/>
  <c r="C401" i="1"/>
  <c r="E400" i="1"/>
  <c r="C28" i="1"/>
  <c r="E29" i="1"/>
  <c r="F399" i="1"/>
  <c r="F203" i="8" l="1"/>
  <c r="F201" i="5"/>
  <c r="F29" i="1"/>
  <c r="E28" i="1"/>
  <c r="C27" i="1"/>
  <c r="F400" i="1"/>
  <c r="E401" i="1"/>
  <c r="C402" i="1"/>
  <c r="F204" i="8" l="1"/>
  <c r="F202" i="5"/>
  <c r="F401" i="1"/>
  <c r="C403" i="1"/>
  <c r="E402" i="1"/>
  <c r="E27" i="1"/>
  <c r="C26" i="1"/>
  <c r="F28" i="1"/>
  <c r="F205" i="8" l="1"/>
  <c r="F203" i="5"/>
  <c r="F402" i="1"/>
  <c r="E26" i="1"/>
  <c r="C25" i="1"/>
  <c r="F27" i="1"/>
  <c r="E403" i="1"/>
  <c r="C404" i="1"/>
  <c r="F206" i="8" l="1"/>
  <c r="F204" i="5"/>
  <c r="F403" i="1"/>
  <c r="F26" i="1"/>
  <c r="C405" i="1"/>
  <c r="E404" i="1"/>
  <c r="E25" i="1"/>
  <c r="C24" i="1"/>
  <c r="F207" i="8" l="1"/>
  <c r="F205" i="5"/>
  <c r="F25" i="1"/>
  <c r="F404" i="1"/>
  <c r="C23" i="1"/>
  <c r="E24" i="1"/>
  <c r="E405" i="1"/>
  <c r="C406" i="1"/>
  <c r="F208" i="8" l="1"/>
  <c r="F206" i="5"/>
  <c r="F24" i="1"/>
  <c r="C407" i="1"/>
  <c r="E406" i="1"/>
  <c r="C22" i="1"/>
  <c r="E23" i="1"/>
  <c r="F405" i="1"/>
  <c r="F209" i="8" l="1"/>
  <c r="F207" i="5"/>
  <c r="F406" i="1"/>
  <c r="F23" i="1"/>
  <c r="C21" i="1"/>
  <c r="E22" i="1"/>
  <c r="C408" i="1"/>
  <c r="E407" i="1"/>
  <c r="F210" i="8" l="1"/>
  <c r="F208" i="5"/>
  <c r="F407" i="1"/>
  <c r="C409" i="1"/>
  <c r="E408" i="1"/>
  <c r="F22" i="1"/>
  <c r="C20" i="1"/>
  <c r="E21" i="1"/>
  <c r="F211" i="8" l="1"/>
  <c r="F209" i="5"/>
  <c r="F21" i="1"/>
  <c r="F408" i="1"/>
  <c r="C19" i="1"/>
  <c r="E20" i="1"/>
  <c r="C410" i="1"/>
  <c r="E409" i="1"/>
  <c r="F212" i="8" l="1"/>
  <c r="F10" i="8" s="1"/>
  <c r="H10" i="8" s="1"/>
  <c r="F210" i="5"/>
  <c r="F20" i="1"/>
  <c r="F409" i="1"/>
  <c r="C18" i="1"/>
  <c r="E19" i="1"/>
  <c r="C411" i="1"/>
  <c r="E410" i="1"/>
  <c r="F213" i="8" l="1"/>
  <c r="F211" i="5"/>
  <c r="F19" i="1"/>
  <c r="F410" i="1"/>
  <c r="E18" i="1"/>
  <c r="C17" i="1"/>
  <c r="C412" i="1"/>
  <c r="E411" i="1"/>
  <c r="F214" i="8" l="1"/>
  <c r="F212" i="5"/>
  <c r="F10" i="5" s="1"/>
  <c r="H10" i="5" s="1"/>
  <c r="E412" i="1"/>
  <c r="C413" i="1"/>
  <c r="C16" i="1"/>
  <c r="E17" i="1"/>
  <c r="F411" i="1"/>
  <c r="F18" i="1"/>
  <c r="F215" i="8" l="1"/>
  <c r="F213" i="5"/>
  <c r="F17" i="1"/>
  <c r="C15" i="1"/>
  <c r="E16" i="1"/>
  <c r="C414" i="1"/>
  <c r="E413" i="1"/>
  <c r="F412" i="1"/>
  <c r="F216" i="8" l="1"/>
  <c r="F214" i="5"/>
  <c r="F16" i="1"/>
  <c r="F413" i="1"/>
  <c r="C14" i="1"/>
  <c r="E15" i="1"/>
  <c r="E414" i="1"/>
  <c r="F217" i="8" l="1"/>
  <c r="F215" i="5"/>
  <c r="F414" i="1"/>
  <c r="F11" i="1" s="1"/>
  <c r="H11" i="1" s="1"/>
  <c r="F15" i="1"/>
  <c r="E14" i="1"/>
  <c r="D415" i="1"/>
  <c r="F218" i="8" l="1"/>
  <c r="F216" i="5"/>
  <c r="F14" i="1"/>
  <c r="F219" i="8" l="1"/>
  <c r="F217" i="5"/>
  <c r="F10" i="1"/>
  <c r="H10" i="1" s="1"/>
  <c r="F220" i="8" l="1"/>
  <c r="F218" i="5"/>
  <c r="F221" i="8" l="1"/>
  <c r="F219" i="5"/>
  <c r="F222" i="8" l="1"/>
  <c r="F220" i="5"/>
  <c r="F223" i="8" l="1"/>
  <c r="F221" i="5"/>
  <c r="F224" i="8" l="1"/>
  <c r="F222" i="5"/>
  <c r="F225" i="8" l="1"/>
  <c r="F223" i="5"/>
  <c r="F226" i="8" l="1"/>
  <c r="F224" i="5"/>
  <c r="F227" i="8" l="1"/>
  <c r="F225" i="5"/>
  <c r="F228" i="8" l="1"/>
  <c r="F226" i="5"/>
  <c r="F229" i="8" l="1"/>
  <c r="F227" i="5"/>
  <c r="F230" i="8" l="1"/>
  <c r="F228" i="5"/>
  <c r="F231" i="8" l="1"/>
  <c r="F229" i="5"/>
  <c r="F232" i="8" l="1"/>
  <c r="F230" i="5"/>
  <c r="F233" i="8" l="1"/>
  <c r="F231" i="5"/>
  <c r="F234" i="8" l="1"/>
  <c r="F232" i="5"/>
  <c r="F235" i="8" l="1"/>
  <c r="F233" i="5"/>
  <c r="F236" i="8" l="1"/>
  <c r="F234" i="5"/>
  <c r="F237" i="8" l="1"/>
  <c r="F235" i="5"/>
  <c r="F238" i="8" l="1"/>
  <c r="F236" i="5"/>
  <c r="F239" i="8" l="1"/>
  <c r="F237" i="5"/>
  <c r="F240" i="8" l="1"/>
  <c r="F238" i="5"/>
  <c r="F241" i="8" l="1"/>
  <c r="F239" i="5"/>
  <c r="F242" i="8" l="1"/>
  <c r="F240" i="5"/>
  <c r="F243" i="8" l="1"/>
  <c r="F241" i="5"/>
  <c r="F244" i="8" l="1"/>
  <c r="F242" i="5"/>
  <c r="F245" i="8" l="1"/>
  <c r="F243" i="5"/>
  <c r="F246" i="8" l="1"/>
  <c r="F244" i="5"/>
  <c r="F247" i="8" l="1"/>
  <c r="F245" i="5"/>
  <c r="F248" i="8" l="1"/>
  <c r="F246" i="5"/>
  <c r="F249" i="8" l="1"/>
  <c r="F247" i="5"/>
  <c r="F250" i="8" l="1"/>
  <c r="F248" i="5"/>
  <c r="F251" i="8" l="1"/>
  <c r="F249" i="5"/>
  <c r="F252" i="8" l="1"/>
  <c r="F250" i="5"/>
  <c r="F253" i="8" l="1"/>
  <c r="F251" i="5"/>
  <c r="F254" i="8" l="1"/>
  <c r="F252" i="5"/>
  <c r="F255" i="8" l="1"/>
  <c r="F253" i="5"/>
  <c r="F256" i="8" l="1"/>
  <c r="F254" i="5"/>
  <c r="F257" i="8" l="1"/>
  <c r="F255" i="5"/>
  <c r="F258" i="8" l="1"/>
  <c r="F256" i="5"/>
  <c r="F259" i="8" l="1"/>
  <c r="F257" i="5"/>
  <c r="F260" i="8" l="1"/>
  <c r="F258" i="5"/>
  <c r="F261" i="8" l="1"/>
  <c r="F259" i="5"/>
  <c r="F262" i="8" l="1"/>
  <c r="F260" i="5"/>
  <c r="F263" i="8" l="1"/>
  <c r="F261" i="5"/>
  <c r="F264" i="8" l="1"/>
  <c r="F262" i="5"/>
  <c r="F265" i="8" l="1"/>
  <c r="F263" i="5"/>
  <c r="F266" i="8" l="1"/>
  <c r="F264" i="5"/>
  <c r="F267" i="8" l="1"/>
  <c r="F265" i="5"/>
  <c r="F268" i="8" l="1"/>
  <c r="F266" i="5"/>
  <c r="F269" i="8" l="1"/>
  <c r="F267" i="5"/>
  <c r="F270" i="8" l="1"/>
  <c r="F268" i="5"/>
  <c r="F271" i="8" l="1"/>
  <c r="F269" i="5"/>
  <c r="F272" i="8" l="1"/>
  <c r="F270" i="5"/>
  <c r="F273" i="8" l="1"/>
  <c r="F271" i="5"/>
  <c r="F274" i="8" l="1"/>
  <c r="F272" i="5"/>
  <c r="F275" i="8" l="1"/>
  <c r="F273" i="5"/>
  <c r="F276" i="8" l="1"/>
  <c r="F274" i="5"/>
  <c r="F277" i="8" l="1"/>
  <c r="F275" i="5"/>
  <c r="F278" i="8" l="1"/>
  <c r="F276" i="5"/>
  <c r="F279" i="8" l="1"/>
  <c r="F277" i="5"/>
  <c r="F280" i="8" l="1"/>
  <c r="F278" i="5"/>
  <c r="F281" i="8" l="1"/>
  <c r="F279" i="5"/>
  <c r="F282" i="8" l="1"/>
  <c r="F280" i="5"/>
  <c r="F283" i="8" l="1"/>
  <c r="F281" i="5"/>
  <c r="F284" i="8" l="1"/>
  <c r="F282" i="5"/>
  <c r="F285" i="8" l="1"/>
  <c r="F283" i="5"/>
  <c r="F286" i="8" l="1"/>
  <c r="F284" i="5"/>
  <c r="F287" i="8" l="1"/>
  <c r="F285" i="5"/>
  <c r="F288" i="8" l="1"/>
  <c r="F286" i="5"/>
  <c r="F289" i="8" l="1"/>
  <c r="F287" i="5"/>
  <c r="F290" i="8" l="1"/>
  <c r="F288" i="5"/>
  <c r="F291" i="8" l="1"/>
  <c r="F289" i="5"/>
  <c r="F292" i="8" l="1"/>
  <c r="F290" i="5"/>
  <c r="F293" i="8" l="1"/>
  <c r="F291" i="5"/>
  <c r="F294" i="8" l="1"/>
  <c r="F292" i="5"/>
  <c r="F295" i="8" l="1"/>
  <c r="F293" i="5"/>
  <c r="F296" i="8" l="1"/>
  <c r="F294" i="5"/>
  <c r="F297" i="8" l="1"/>
  <c r="F295" i="5"/>
  <c r="F298" i="8" l="1"/>
  <c r="F296" i="5"/>
  <c r="F299" i="8" l="1"/>
  <c r="F297" i="5"/>
  <c r="F300" i="8" l="1"/>
  <c r="F298" i="5"/>
  <c r="F301" i="8" l="1"/>
  <c r="F299" i="5"/>
  <c r="F302" i="8" l="1"/>
  <c r="F300" i="5"/>
  <c r="F303" i="8" l="1"/>
  <c r="F301" i="5"/>
  <c r="F304" i="8" l="1"/>
  <c r="F302" i="5"/>
  <c r="F305" i="8" l="1"/>
  <c r="F303" i="5"/>
  <c r="F306" i="8" l="1"/>
  <c r="F304" i="5"/>
  <c r="F307" i="8" l="1"/>
  <c r="F305" i="5"/>
  <c r="F308" i="8" l="1"/>
  <c r="F306" i="5"/>
  <c r="F309" i="8" l="1"/>
  <c r="F307" i="5"/>
  <c r="F310" i="8" l="1"/>
  <c r="F308" i="5"/>
  <c r="F311" i="8" l="1"/>
  <c r="F309" i="5"/>
  <c r="F312" i="8" l="1"/>
  <c r="F310" i="5"/>
  <c r="F313" i="8" l="1"/>
  <c r="F311" i="5"/>
  <c r="F314" i="8" l="1"/>
  <c r="F312" i="5"/>
  <c r="F315" i="8" l="1"/>
  <c r="F313" i="5"/>
  <c r="F316" i="8" l="1"/>
  <c r="F314" i="5"/>
  <c r="F317" i="8" l="1"/>
  <c r="F315" i="5"/>
  <c r="F318" i="8" l="1"/>
  <c r="F316" i="5"/>
  <c r="F319" i="8" l="1"/>
  <c r="F317" i="5"/>
  <c r="F320" i="8" l="1"/>
  <c r="F318" i="5"/>
  <c r="F321" i="8" l="1"/>
  <c r="F319" i="5"/>
  <c r="F322" i="8" l="1"/>
  <c r="F320" i="5"/>
  <c r="F323" i="8" l="1"/>
  <c r="F321" i="5"/>
  <c r="F324" i="8" l="1"/>
  <c r="F322" i="5"/>
  <c r="F325" i="8" l="1"/>
  <c r="F323" i="5"/>
  <c r="F326" i="8" l="1"/>
  <c r="F324" i="5"/>
  <c r="F327" i="8" l="1"/>
  <c r="F325" i="5"/>
  <c r="F328" i="8" l="1"/>
  <c r="F326" i="5"/>
  <c r="F329" i="8" l="1"/>
  <c r="F327" i="5"/>
  <c r="F330" i="8" l="1"/>
  <c r="F328" i="5"/>
  <c r="F331" i="8" l="1"/>
  <c r="F329" i="5"/>
  <c r="F332" i="8" l="1"/>
  <c r="F330" i="5"/>
  <c r="F333" i="8" l="1"/>
  <c r="F331" i="5"/>
  <c r="F334" i="8" l="1"/>
  <c r="F332" i="5"/>
  <c r="F335" i="8" l="1"/>
  <c r="F333" i="5"/>
  <c r="F336" i="8" l="1"/>
  <c r="F334" i="5"/>
  <c r="F337" i="8" l="1"/>
  <c r="F335" i="5"/>
  <c r="F338" i="8" l="1"/>
  <c r="F336" i="5"/>
  <c r="F339" i="8" l="1"/>
  <c r="F337" i="5"/>
  <c r="F340" i="8" l="1"/>
  <c r="F338" i="5"/>
  <c r="F341" i="8" l="1"/>
  <c r="F339" i="5"/>
  <c r="F342" i="8" l="1"/>
  <c r="F340" i="5"/>
  <c r="F343" i="8" l="1"/>
  <c r="F341" i="5"/>
  <c r="F344" i="8" l="1"/>
  <c r="F342" i="5"/>
  <c r="F345" i="8" l="1"/>
  <c r="F343" i="5"/>
  <c r="F346" i="8" l="1"/>
  <c r="F344" i="5"/>
  <c r="F347" i="8" l="1"/>
  <c r="F345" i="5"/>
  <c r="F348" i="8" l="1"/>
  <c r="F346" i="5"/>
  <c r="F349" i="8" l="1"/>
  <c r="F347" i="5"/>
  <c r="F350" i="8" l="1"/>
  <c r="F348" i="5"/>
  <c r="F351" i="8" l="1"/>
  <c r="F349" i="5"/>
  <c r="F352" i="8" l="1"/>
  <c r="F350" i="5"/>
  <c r="F353" i="8" l="1"/>
  <c r="F351" i="5"/>
  <c r="F354" i="8" l="1"/>
  <c r="F352" i="5"/>
  <c r="F355" i="8" l="1"/>
  <c r="F353" i="5"/>
  <c r="F356" i="8" l="1"/>
  <c r="F354" i="5"/>
  <c r="F357" i="8" l="1"/>
  <c r="F355" i="5"/>
  <c r="F358" i="8" l="1"/>
  <c r="F356" i="5"/>
  <c r="F359" i="8" l="1"/>
  <c r="F357" i="5"/>
  <c r="F360" i="8" l="1"/>
  <c r="F358" i="5"/>
  <c r="F361" i="8" l="1"/>
  <c r="F359" i="5"/>
  <c r="F362" i="8" l="1"/>
  <c r="F360" i="5"/>
  <c r="F363" i="8" l="1"/>
  <c r="F361" i="5"/>
  <c r="F364" i="8" l="1"/>
  <c r="F362" i="5"/>
  <c r="F365" i="8" l="1"/>
  <c r="F363" i="5"/>
  <c r="F366" i="8" l="1"/>
  <c r="F364" i="5"/>
  <c r="F367" i="8" l="1"/>
  <c r="F365" i="5"/>
  <c r="F368" i="8" l="1"/>
  <c r="F366" i="5"/>
  <c r="F369" i="8" l="1"/>
  <c r="F367" i="5"/>
  <c r="F370" i="8" l="1"/>
  <c r="F368" i="5"/>
  <c r="F371" i="8" l="1"/>
  <c r="F369" i="5"/>
  <c r="F372" i="8" l="1"/>
  <c r="F370" i="5"/>
  <c r="F373" i="8" l="1"/>
  <c r="F371" i="5"/>
  <c r="F374" i="8" l="1"/>
  <c r="F372" i="5"/>
  <c r="F375" i="8" l="1"/>
  <c r="F373" i="5"/>
  <c r="F376" i="8" l="1"/>
  <c r="F374" i="5"/>
  <c r="F377" i="8" l="1"/>
  <c r="F375" i="5"/>
  <c r="F378" i="8" l="1"/>
  <c r="F376" i="5"/>
  <c r="F379" i="8" l="1"/>
  <c r="F377" i="5"/>
  <c r="F380" i="8" l="1"/>
  <c r="F378" i="5"/>
  <c r="F381" i="8" l="1"/>
  <c r="F379" i="5"/>
  <c r="F382" i="8" l="1"/>
  <c r="F380" i="5"/>
  <c r="F383" i="8" l="1"/>
  <c r="F381" i="5"/>
  <c r="F384" i="8" l="1"/>
  <c r="F382" i="5"/>
  <c r="F385" i="8" l="1"/>
  <c r="F383" i="5"/>
  <c r="F386" i="8" l="1"/>
  <c r="F384" i="5"/>
  <c r="F387" i="8" l="1"/>
  <c r="F385" i="5"/>
  <c r="F388" i="8" l="1"/>
  <c r="F386" i="5"/>
  <c r="F389" i="8" l="1"/>
  <c r="F387" i="5"/>
  <c r="F390" i="8" l="1"/>
  <c r="F388" i="5"/>
  <c r="F391" i="8" l="1"/>
  <c r="F389" i="5"/>
  <c r="F392" i="8" l="1"/>
  <c r="F390" i="5"/>
  <c r="F393" i="8" l="1"/>
  <c r="F391" i="5"/>
  <c r="F394" i="8" l="1"/>
  <c r="F392" i="5"/>
  <c r="F395" i="8" l="1"/>
  <c r="F393" i="5"/>
  <c r="F396" i="8" l="1"/>
  <c r="F394" i="5"/>
  <c r="F397" i="8" l="1"/>
  <c r="F395" i="5"/>
  <c r="F398" i="8" l="1"/>
  <c r="F396" i="5"/>
  <c r="F399" i="8" l="1"/>
  <c r="F397" i="5"/>
  <c r="F400" i="8" l="1"/>
  <c r="F398" i="5"/>
  <c r="F401" i="8" l="1"/>
  <c r="F399" i="5"/>
  <c r="F402" i="8" l="1"/>
  <c r="F400" i="5"/>
  <c r="F403" i="8" l="1"/>
  <c r="F401" i="5"/>
  <c r="F404" i="8" l="1"/>
  <c r="F402" i="5"/>
  <c r="F405" i="8" l="1"/>
  <c r="F403" i="5"/>
  <c r="F406" i="8" l="1"/>
  <c r="F404" i="5"/>
  <c r="F407" i="8" l="1"/>
  <c r="F405" i="5"/>
  <c r="F408" i="8" l="1"/>
  <c r="F406" i="5"/>
  <c r="F409" i="8" l="1"/>
  <c r="F407" i="5"/>
  <c r="F410" i="8" l="1"/>
  <c r="F408" i="5"/>
  <c r="F411" i="8" l="1"/>
  <c r="F409" i="5"/>
  <c r="F412" i="8" l="1"/>
  <c r="F410" i="5"/>
  <c r="F413" i="8" l="1"/>
  <c r="F411" i="5"/>
  <c r="F414" i="8" l="1"/>
  <c r="F11" i="8" s="1"/>
  <c r="H11" i="8" s="1"/>
  <c r="F412" i="5"/>
  <c r="F415" i="8" l="1"/>
  <c r="D416" i="8"/>
  <c r="F413" i="5"/>
  <c r="F414" i="5" l="1"/>
  <c r="F11" i="5" s="1"/>
  <c r="H11" i="5" s="1"/>
  <c r="D415" i="5"/>
</calcChain>
</file>

<file path=xl/sharedStrings.xml><?xml version="1.0" encoding="utf-8"?>
<sst xmlns="http://schemas.openxmlformats.org/spreadsheetml/2006/main" count="98" uniqueCount="31">
  <si>
    <t>Standard afvigelse :</t>
  </si>
  <si>
    <t>Hz</t>
  </si>
  <si>
    <t>[Hz]</t>
  </si>
  <si>
    <t>Primær reserve:</t>
  </si>
  <si>
    <t>Nedre reguleringsbånd:</t>
  </si>
  <si>
    <t>MW</t>
  </si>
  <si>
    <t>Øvre reguleringsbånd:</t>
  </si>
  <si>
    <t>Øvre dødbånd:</t>
  </si>
  <si>
    <t>Nedre dødbånd:</t>
  </si>
  <si>
    <t>[MW]</t>
  </si>
  <si>
    <t>[MWh/h]</t>
  </si>
  <si>
    <t>Frequency Containment Reserve - Disturbance, Capacity:</t>
  </si>
  <si>
    <t>Lower frequency limit:</t>
  </si>
  <si>
    <t>Upper frequency limit:</t>
  </si>
  <si>
    <t>Upper freq. Deadband:</t>
  </si>
  <si>
    <t>Lower freq. Deadband:</t>
  </si>
  <si>
    <t>Requirement of today only up capacity is bought</t>
  </si>
  <si>
    <t>Requirement of tomorrow both up and down capacity is bought</t>
  </si>
  <si>
    <t>FCR-D</t>
  </si>
  <si>
    <t>FCR-N</t>
  </si>
  <si>
    <t>Distribution for frequency is calculated from 1-second frequency measurement for all March 2017</t>
  </si>
  <si>
    <t>Frequency Containment Reserve - Normal Operation, Capacity:</t>
  </si>
  <si>
    <t>Requirement of today with deadband</t>
  </si>
  <si>
    <t>Not required</t>
  </si>
  <si>
    <t>Power Response</t>
  </si>
  <si>
    <t>Energy Response</t>
  </si>
  <si>
    <t>Distribution</t>
  </si>
  <si>
    <t>Frequency</t>
  </si>
  <si>
    <t>Requirement of tomorrow without deadband</t>
  </si>
  <si>
    <t>Frequency Containment Reserve, DK-W, Capacity:</t>
  </si>
  <si>
    <t>FCR DK-W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</si>
</sst>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3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164" fontId="0" fillId="2" borderId="0" xfId="0" applyNumberFormat="1" applyFill="1"/>
    <xf numFmtId="0" fontId="0" fillId="0" borderId="0" xfId="0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0" xfId="0" applyFont="1"/>
    <xf numFmtId="165" fontId="1" fillId="3" borderId="0" xfId="0" applyNumberFormat="1" applyFont="1" applyFill="1" applyProtection="1">
      <protection locked="0"/>
    </xf>
    <xf numFmtId="164" fontId="0" fillId="0" borderId="1" xfId="0" applyNumberFormat="1" applyBorder="1"/>
    <xf numFmtId="166" fontId="0" fillId="0" borderId="0" xfId="0" applyNumberFormat="1"/>
    <xf numFmtId="166" fontId="0" fillId="2" borderId="0" xfId="0" applyNumberFormat="1" applyFill="1"/>
    <xf numFmtId="0" fontId="0" fillId="5" borderId="0" xfId="0" applyFill="1" applyProtection="1">
      <protection locked="0"/>
    </xf>
    <xf numFmtId="0" fontId="0" fillId="0" borderId="0" xfId="0" applyBorder="1"/>
    <xf numFmtId="11" fontId="0" fillId="0" borderId="0" xfId="0" applyNumberFormat="1"/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  <xf numFmtId="0" fontId="2" fillId="4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93880764904388"/>
          <c:y val="0.17698237247157986"/>
          <c:w val="0.82012468441444819"/>
          <c:h val="0.569572021162969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Prim_Data!$D$13</c:f>
              <c:strCache>
                <c:ptCount val="1"/>
                <c:pt idx="0">
                  <c:v>Distribution</c:v>
                </c:pt>
              </c:strCache>
            </c:strRef>
          </c:tx>
          <c:marker>
            <c:symbol val="none"/>
          </c:marker>
          <c:xVal>
            <c:numRef>
              <c:f>Prim_Data!$C$14:$C$414</c:f>
              <c:numCache>
                <c:formatCode>0.000</c:formatCode>
                <c:ptCount val="401"/>
                <c:pt idx="0">
                  <c:v>49.8</c:v>
                </c:pt>
                <c:pt idx="1">
                  <c:v>49.801000000000002</c:v>
                </c:pt>
                <c:pt idx="2">
                  <c:v>49.802</c:v>
                </c:pt>
                <c:pt idx="3">
                  <c:v>49.802999999999997</c:v>
                </c:pt>
                <c:pt idx="4">
                  <c:v>49.804000000000002</c:v>
                </c:pt>
                <c:pt idx="5">
                  <c:v>49.805</c:v>
                </c:pt>
                <c:pt idx="6">
                  <c:v>49.805999999999997</c:v>
                </c:pt>
                <c:pt idx="7">
                  <c:v>49.807000000000002</c:v>
                </c:pt>
                <c:pt idx="8">
                  <c:v>49.808</c:v>
                </c:pt>
                <c:pt idx="9">
                  <c:v>49.808999999999997</c:v>
                </c:pt>
                <c:pt idx="10">
                  <c:v>49.81</c:v>
                </c:pt>
                <c:pt idx="11">
                  <c:v>49.811</c:v>
                </c:pt>
                <c:pt idx="12">
                  <c:v>49.812000000000097</c:v>
                </c:pt>
                <c:pt idx="13">
                  <c:v>49.813000000000102</c:v>
                </c:pt>
                <c:pt idx="14">
                  <c:v>49.8140000000001</c:v>
                </c:pt>
                <c:pt idx="15">
                  <c:v>49.815000000000097</c:v>
                </c:pt>
                <c:pt idx="16">
                  <c:v>49.816000000000102</c:v>
                </c:pt>
                <c:pt idx="17">
                  <c:v>49.8170000000001</c:v>
                </c:pt>
                <c:pt idx="18">
                  <c:v>49.818000000000097</c:v>
                </c:pt>
                <c:pt idx="19">
                  <c:v>49.819000000000102</c:v>
                </c:pt>
                <c:pt idx="20">
                  <c:v>49.8200000000001</c:v>
                </c:pt>
                <c:pt idx="21">
                  <c:v>49.821000000000097</c:v>
                </c:pt>
                <c:pt idx="22">
                  <c:v>49.822000000000102</c:v>
                </c:pt>
                <c:pt idx="23">
                  <c:v>49.8230000000001</c:v>
                </c:pt>
                <c:pt idx="24">
                  <c:v>49.824000000000098</c:v>
                </c:pt>
                <c:pt idx="25">
                  <c:v>49.825000000000102</c:v>
                </c:pt>
                <c:pt idx="26">
                  <c:v>49.8260000000001</c:v>
                </c:pt>
                <c:pt idx="27">
                  <c:v>49.827000000000098</c:v>
                </c:pt>
                <c:pt idx="28">
                  <c:v>49.828000000000102</c:v>
                </c:pt>
                <c:pt idx="29">
                  <c:v>49.8290000000001</c:v>
                </c:pt>
                <c:pt idx="30">
                  <c:v>49.830000000000098</c:v>
                </c:pt>
                <c:pt idx="31">
                  <c:v>49.831000000000103</c:v>
                </c:pt>
                <c:pt idx="32">
                  <c:v>49.8320000000001</c:v>
                </c:pt>
                <c:pt idx="33">
                  <c:v>49.833000000000197</c:v>
                </c:pt>
                <c:pt idx="34">
                  <c:v>49.834000000000202</c:v>
                </c:pt>
                <c:pt idx="35">
                  <c:v>49.8350000000002</c:v>
                </c:pt>
                <c:pt idx="36">
                  <c:v>49.836000000000197</c:v>
                </c:pt>
                <c:pt idx="37">
                  <c:v>49.837000000000202</c:v>
                </c:pt>
                <c:pt idx="38">
                  <c:v>49.8380000000002</c:v>
                </c:pt>
                <c:pt idx="39">
                  <c:v>49.839000000000198</c:v>
                </c:pt>
                <c:pt idx="40">
                  <c:v>49.840000000000202</c:v>
                </c:pt>
                <c:pt idx="41">
                  <c:v>49.841000000000193</c:v>
                </c:pt>
                <c:pt idx="42">
                  <c:v>49.842000000000198</c:v>
                </c:pt>
                <c:pt idx="43">
                  <c:v>49.843000000000202</c:v>
                </c:pt>
                <c:pt idx="44">
                  <c:v>49.844000000000207</c:v>
                </c:pt>
                <c:pt idx="45">
                  <c:v>49.845000000000198</c:v>
                </c:pt>
                <c:pt idx="46">
                  <c:v>49.846000000000203</c:v>
                </c:pt>
                <c:pt idx="47">
                  <c:v>49.8470000000002</c:v>
                </c:pt>
                <c:pt idx="48">
                  <c:v>49.848000000000198</c:v>
                </c:pt>
                <c:pt idx="49">
                  <c:v>49.849000000000203</c:v>
                </c:pt>
                <c:pt idx="50">
                  <c:v>49.8500000000002</c:v>
                </c:pt>
                <c:pt idx="51">
                  <c:v>49.851000000000198</c:v>
                </c:pt>
                <c:pt idx="52">
                  <c:v>49.852000000000203</c:v>
                </c:pt>
                <c:pt idx="53">
                  <c:v>49.8530000000003</c:v>
                </c:pt>
                <c:pt idx="54">
                  <c:v>49.854000000000298</c:v>
                </c:pt>
                <c:pt idx="55">
                  <c:v>49.855000000000302</c:v>
                </c:pt>
                <c:pt idx="56">
                  <c:v>49.8560000000003</c:v>
                </c:pt>
                <c:pt idx="57">
                  <c:v>49.857000000000298</c:v>
                </c:pt>
                <c:pt idx="58">
                  <c:v>49.858000000000303</c:v>
                </c:pt>
                <c:pt idx="59">
                  <c:v>49.8590000000003</c:v>
                </c:pt>
                <c:pt idx="60">
                  <c:v>49.860000000000298</c:v>
                </c:pt>
                <c:pt idx="61">
                  <c:v>49.861000000000303</c:v>
                </c:pt>
                <c:pt idx="62">
                  <c:v>49.8620000000003</c:v>
                </c:pt>
                <c:pt idx="63">
                  <c:v>49.863000000000298</c:v>
                </c:pt>
                <c:pt idx="64">
                  <c:v>49.864000000000303</c:v>
                </c:pt>
                <c:pt idx="65">
                  <c:v>49.8650000000003</c:v>
                </c:pt>
                <c:pt idx="66">
                  <c:v>49.866000000000298</c:v>
                </c:pt>
                <c:pt idx="67">
                  <c:v>49.867000000000303</c:v>
                </c:pt>
                <c:pt idx="68">
                  <c:v>49.868000000000301</c:v>
                </c:pt>
                <c:pt idx="69">
                  <c:v>49.869000000000298</c:v>
                </c:pt>
                <c:pt idx="70">
                  <c:v>49.870000000000303</c:v>
                </c:pt>
                <c:pt idx="71">
                  <c:v>49.871000000000301</c:v>
                </c:pt>
                <c:pt idx="72">
                  <c:v>49.872000000000298</c:v>
                </c:pt>
                <c:pt idx="73">
                  <c:v>49.873000000000303</c:v>
                </c:pt>
                <c:pt idx="74">
                  <c:v>49.8740000000004</c:v>
                </c:pt>
                <c:pt idx="75">
                  <c:v>49.875000000000398</c:v>
                </c:pt>
                <c:pt idx="76">
                  <c:v>49.876000000000403</c:v>
                </c:pt>
                <c:pt idx="77">
                  <c:v>49.8770000000004</c:v>
                </c:pt>
                <c:pt idx="78">
                  <c:v>49.878000000000398</c:v>
                </c:pt>
                <c:pt idx="79">
                  <c:v>49.879000000000403</c:v>
                </c:pt>
                <c:pt idx="80">
                  <c:v>49.8800000000004</c:v>
                </c:pt>
                <c:pt idx="81">
                  <c:v>49.881000000000398</c:v>
                </c:pt>
                <c:pt idx="82">
                  <c:v>49.882000000000403</c:v>
                </c:pt>
                <c:pt idx="83">
                  <c:v>49.883000000000401</c:v>
                </c:pt>
                <c:pt idx="84">
                  <c:v>49.884000000000398</c:v>
                </c:pt>
                <c:pt idx="85">
                  <c:v>49.885000000000403</c:v>
                </c:pt>
                <c:pt idx="86">
                  <c:v>49.886000000000401</c:v>
                </c:pt>
                <c:pt idx="87">
                  <c:v>49.887000000000398</c:v>
                </c:pt>
                <c:pt idx="88">
                  <c:v>49.888000000000403</c:v>
                </c:pt>
                <c:pt idx="89">
                  <c:v>49.889000000000401</c:v>
                </c:pt>
                <c:pt idx="90">
                  <c:v>49.890000000000398</c:v>
                </c:pt>
                <c:pt idx="91">
                  <c:v>49.891000000000403</c:v>
                </c:pt>
                <c:pt idx="92">
                  <c:v>49.892000000000401</c:v>
                </c:pt>
                <c:pt idx="93">
                  <c:v>49.893000000000399</c:v>
                </c:pt>
                <c:pt idx="94">
                  <c:v>49.894000000000403</c:v>
                </c:pt>
                <c:pt idx="95">
                  <c:v>49.895000000000501</c:v>
                </c:pt>
                <c:pt idx="96">
                  <c:v>49.896000000000498</c:v>
                </c:pt>
                <c:pt idx="97">
                  <c:v>49.897000000000503</c:v>
                </c:pt>
                <c:pt idx="98">
                  <c:v>49.898000000000501</c:v>
                </c:pt>
                <c:pt idx="99">
                  <c:v>49.899000000000498</c:v>
                </c:pt>
                <c:pt idx="100">
                  <c:v>49.900000000000503</c:v>
                </c:pt>
                <c:pt idx="101">
                  <c:v>49.901000000000501</c:v>
                </c:pt>
                <c:pt idx="102">
                  <c:v>49.902000000000491</c:v>
                </c:pt>
                <c:pt idx="103">
                  <c:v>49.903000000000503</c:v>
                </c:pt>
                <c:pt idx="104">
                  <c:v>49.904000000000501</c:v>
                </c:pt>
                <c:pt idx="105">
                  <c:v>49.905000000000499</c:v>
                </c:pt>
                <c:pt idx="106">
                  <c:v>49.906000000000503</c:v>
                </c:pt>
                <c:pt idx="107">
                  <c:v>49.907000000000501</c:v>
                </c:pt>
                <c:pt idx="108">
                  <c:v>49.908000000000499</c:v>
                </c:pt>
                <c:pt idx="109">
                  <c:v>49.909000000000503</c:v>
                </c:pt>
                <c:pt idx="110">
                  <c:v>49.910000000000501</c:v>
                </c:pt>
                <c:pt idx="111">
                  <c:v>49.911000000000499</c:v>
                </c:pt>
                <c:pt idx="112">
                  <c:v>49.912000000000504</c:v>
                </c:pt>
                <c:pt idx="113">
                  <c:v>49.913000000000501</c:v>
                </c:pt>
                <c:pt idx="114">
                  <c:v>49.914000000000499</c:v>
                </c:pt>
                <c:pt idx="115">
                  <c:v>49.915000000000497</c:v>
                </c:pt>
                <c:pt idx="116">
                  <c:v>49.916000000000601</c:v>
                </c:pt>
                <c:pt idx="117">
                  <c:v>49.917000000000598</c:v>
                </c:pt>
                <c:pt idx="118">
                  <c:v>49.918000000000603</c:v>
                </c:pt>
                <c:pt idx="119">
                  <c:v>49.919000000000601</c:v>
                </c:pt>
                <c:pt idx="120">
                  <c:v>49.920000000000599</c:v>
                </c:pt>
                <c:pt idx="121">
                  <c:v>49.921000000000603</c:v>
                </c:pt>
                <c:pt idx="122">
                  <c:v>49.922000000000601</c:v>
                </c:pt>
                <c:pt idx="123">
                  <c:v>49.923000000000599</c:v>
                </c:pt>
                <c:pt idx="124">
                  <c:v>49.924000000000603</c:v>
                </c:pt>
                <c:pt idx="125">
                  <c:v>49.925000000000601</c:v>
                </c:pt>
                <c:pt idx="126">
                  <c:v>49.926000000000599</c:v>
                </c:pt>
                <c:pt idx="127">
                  <c:v>49.927000000000596</c:v>
                </c:pt>
                <c:pt idx="128">
                  <c:v>49.928000000000601</c:v>
                </c:pt>
                <c:pt idx="129">
                  <c:v>49.929000000000599</c:v>
                </c:pt>
                <c:pt idx="130">
                  <c:v>49.930000000000597</c:v>
                </c:pt>
                <c:pt idx="131">
                  <c:v>49.931000000000601</c:v>
                </c:pt>
                <c:pt idx="132">
                  <c:v>49.932000000000599</c:v>
                </c:pt>
                <c:pt idx="133">
                  <c:v>49.933000000000597</c:v>
                </c:pt>
                <c:pt idx="134">
                  <c:v>49.934000000000601</c:v>
                </c:pt>
                <c:pt idx="135">
                  <c:v>49.935000000000599</c:v>
                </c:pt>
                <c:pt idx="136">
                  <c:v>49.936000000000597</c:v>
                </c:pt>
                <c:pt idx="137">
                  <c:v>49.937000000000701</c:v>
                </c:pt>
                <c:pt idx="138">
                  <c:v>49.938000000000699</c:v>
                </c:pt>
                <c:pt idx="139">
                  <c:v>49.939000000000703</c:v>
                </c:pt>
                <c:pt idx="140">
                  <c:v>49.940000000000701</c:v>
                </c:pt>
                <c:pt idx="141">
                  <c:v>49.941000000000699</c:v>
                </c:pt>
                <c:pt idx="142">
                  <c:v>49.942000000000697</c:v>
                </c:pt>
                <c:pt idx="143">
                  <c:v>49.943000000000701</c:v>
                </c:pt>
                <c:pt idx="144">
                  <c:v>49.944000000000699</c:v>
                </c:pt>
                <c:pt idx="145">
                  <c:v>49.945000000000697</c:v>
                </c:pt>
                <c:pt idx="146">
                  <c:v>49.946000000000701</c:v>
                </c:pt>
                <c:pt idx="147">
                  <c:v>49.947000000000699</c:v>
                </c:pt>
                <c:pt idx="148">
                  <c:v>49.948000000000697</c:v>
                </c:pt>
                <c:pt idx="149">
                  <c:v>49.949000000000702</c:v>
                </c:pt>
                <c:pt idx="150">
                  <c:v>49.950000000000699</c:v>
                </c:pt>
                <c:pt idx="151">
                  <c:v>49.951000000000697</c:v>
                </c:pt>
                <c:pt idx="152">
                  <c:v>49.952000000000702</c:v>
                </c:pt>
                <c:pt idx="153">
                  <c:v>49.953000000000699</c:v>
                </c:pt>
                <c:pt idx="154">
                  <c:v>49.954000000000697</c:v>
                </c:pt>
                <c:pt idx="155">
                  <c:v>49.955000000000702</c:v>
                </c:pt>
                <c:pt idx="156">
                  <c:v>49.956000000000699</c:v>
                </c:pt>
                <c:pt idx="157">
                  <c:v>49.957000000000697</c:v>
                </c:pt>
                <c:pt idx="158">
                  <c:v>49.958000000000801</c:v>
                </c:pt>
                <c:pt idx="159">
                  <c:v>49.959000000000799</c:v>
                </c:pt>
                <c:pt idx="160">
                  <c:v>49.96000000000079</c:v>
                </c:pt>
                <c:pt idx="161">
                  <c:v>49.961000000000801</c:v>
                </c:pt>
                <c:pt idx="162">
                  <c:v>49.962000000000799</c:v>
                </c:pt>
                <c:pt idx="163">
                  <c:v>49.963000000000804</c:v>
                </c:pt>
                <c:pt idx="164">
                  <c:v>49.964000000000802</c:v>
                </c:pt>
                <c:pt idx="165">
                  <c:v>49.965000000000799</c:v>
                </c:pt>
                <c:pt idx="166">
                  <c:v>49.966000000000797</c:v>
                </c:pt>
                <c:pt idx="167">
                  <c:v>49.967000000000802</c:v>
                </c:pt>
                <c:pt idx="168">
                  <c:v>49.968000000000799</c:v>
                </c:pt>
                <c:pt idx="169">
                  <c:v>49.969000000000797</c:v>
                </c:pt>
                <c:pt idx="170">
                  <c:v>49.970000000000802</c:v>
                </c:pt>
                <c:pt idx="171">
                  <c:v>49.971000000000799</c:v>
                </c:pt>
                <c:pt idx="172">
                  <c:v>49.972000000000797</c:v>
                </c:pt>
                <c:pt idx="173">
                  <c:v>49.973000000000802</c:v>
                </c:pt>
                <c:pt idx="174">
                  <c:v>49.9740000000008</c:v>
                </c:pt>
                <c:pt idx="175">
                  <c:v>49.975000000000797</c:v>
                </c:pt>
                <c:pt idx="176">
                  <c:v>49.976000000000802</c:v>
                </c:pt>
                <c:pt idx="177">
                  <c:v>49.9770000000008</c:v>
                </c:pt>
                <c:pt idx="178">
                  <c:v>49.978000000000797</c:v>
                </c:pt>
                <c:pt idx="179">
                  <c:v>49.979000000000902</c:v>
                </c:pt>
                <c:pt idx="180">
                  <c:v>49.980000000000899</c:v>
                </c:pt>
                <c:pt idx="181">
                  <c:v>49.981000000000897</c:v>
                </c:pt>
                <c:pt idx="182">
                  <c:v>49.982000000000902</c:v>
                </c:pt>
                <c:pt idx="183">
                  <c:v>49.983000000000899</c:v>
                </c:pt>
                <c:pt idx="184">
                  <c:v>49.984000000000897</c:v>
                </c:pt>
                <c:pt idx="185">
                  <c:v>49.985000000000902</c:v>
                </c:pt>
                <c:pt idx="186">
                  <c:v>49.986000000000899</c:v>
                </c:pt>
                <c:pt idx="187">
                  <c:v>49.987000000000897</c:v>
                </c:pt>
                <c:pt idx="188">
                  <c:v>49.988000000000902</c:v>
                </c:pt>
                <c:pt idx="189">
                  <c:v>49.9890000000009</c:v>
                </c:pt>
                <c:pt idx="190">
                  <c:v>49.990000000000897</c:v>
                </c:pt>
                <c:pt idx="191">
                  <c:v>49.991000000000902</c:v>
                </c:pt>
                <c:pt idx="192">
                  <c:v>49.9920000000009</c:v>
                </c:pt>
                <c:pt idx="193">
                  <c:v>49.993000000000897</c:v>
                </c:pt>
                <c:pt idx="194">
                  <c:v>49.994000000000902</c:v>
                </c:pt>
                <c:pt idx="195">
                  <c:v>49.9950000000009</c:v>
                </c:pt>
                <c:pt idx="196">
                  <c:v>49.996000000000898</c:v>
                </c:pt>
                <c:pt idx="197">
                  <c:v>49.997000000000902</c:v>
                </c:pt>
                <c:pt idx="198">
                  <c:v>49.9980000000009</c:v>
                </c:pt>
                <c:pt idx="199">
                  <c:v>49.999000000000898</c:v>
                </c:pt>
                <c:pt idx="200">
                  <c:v>50.000000000001002</c:v>
                </c:pt>
                <c:pt idx="201">
                  <c:v>50.001000000001</c:v>
                </c:pt>
                <c:pt idx="202">
                  <c:v>50.002000000000997</c:v>
                </c:pt>
                <c:pt idx="203">
                  <c:v>50.003000000001002</c:v>
                </c:pt>
                <c:pt idx="204">
                  <c:v>50.004000000001</c:v>
                </c:pt>
                <c:pt idx="205">
                  <c:v>50.005000000000997</c:v>
                </c:pt>
                <c:pt idx="206">
                  <c:v>50.006000000001002</c:v>
                </c:pt>
                <c:pt idx="207">
                  <c:v>50.007000000001</c:v>
                </c:pt>
                <c:pt idx="208">
                  <c:v>50.008000000000997</c:v>
                </c:pt>
                <c:pt idx="209">
                  <c:v>50.009000000001002</c:v>
                </c:pt>
                <c:pt idx="210">
                  <c:v>50.010000000001</c:v>
                </c:pt>
                <c:pt idx="211">
                  <c:v>50.011000000000998</c:v>
                </c:pt>
                <c:pt idx="212">
                  <c:v>50.012000000001002</c:v>
                </c:pt>
                <c:pt idx="213">
                  <c:v>50.013000000001</c:v>
                </c:pt>
                <c:pt idx="214">
                  <c:v>50.014000000000998</c:v>
                </c:pt>
                <c:pt idx="215">
                  <c:v>50.015000000001002</c:v>
                </c:pt>
                <c:pt idx="216">
                  <c:v>50.016000000001</c:v>
                </c:pt>
                <c:pt idx="217">
                  <c:v>50.017000000000998</c:v>
                </c:pt>
                <c:pt idx="218">
                  <c:v>50.018000000001003</c:v>
                </c:pt>
                <c:pt idx="219">
                  <c:v>50.019000000001</c:v>
                </c:pt>
                <c:pt idx="220">
                  <c:v>50.020000000000998</c:v>
                </c:pt>
                <c:pt idx="221">
                  <c:v>50.021000000001102</c:v>
                </c:pt>
                <c:pt idx="222">
                  <c:v>50.0220000000011</c:v>
                </c:pt>
                <c:pt idx="223">
                  <c:v>50.023000000001097</c:v>
                </c:pt>
                <c:pt idx="224">
                  <c:v>50.024000000001095</c:v>
                </c:pt>
                <c:pt idx="225">
                  <c:v>50.0250000000011</c:v>
                </c:pt>
                <c:pt idx="226">
                  <c:v>50.026000000001098</c:v>
                </c:pt>
                <c:pt idx="227">
                  <c:v>50.027000000001109</c:v>
                </c:pt>
                <c:pt idx="228">
                  <c:v>50.0280000000011</c:v>
                </c:pt>
                <c:pt idx="229">
                  <c:v>50.029000000001098</c:v>
                </c:pt>
                <c:pt idx="230">
                  <c:v>50.030000000001102</c:v>
                </c:pt>
                <c:pt idx="231">
                  <c:v>50.0310000000011</c:v>
                </c:pt>
                <c:pt idx="232">
                  <c:v>50.032000000001098</c:v>
                </c:pt>
                <c:pt idx="233">
                  <c:v>50.033000000001103</c:v>
                </c:pt>
                <c:pt idx="234">
                  <c:v>50.0340000000011</c:v>
                </c:pt>
                <c:pt idx="235">
                  <c:v>50.035000000001098</c:v>
                </c:pt>
                <c:pt idx="236">
                  <c:v>50.036000000001103</c:v>
                </c:pt>
                <c:pt idx="237">
                  <c:v>50.0370000000011</c:v>
                </c:pt>
                <c:pt idx="238">
                  <c:v>50.038000000001098</c:v>
                </c:pt>
                <c:pt idx="239">
                  <c:v>50.039000000001103</c:v>
                </c:pt>
                <c:pt idx="240">
                  <c:v>50.0400000000011</c:v>
                </c:pt>
                <c:pt idx="241">
                  <c:v>50.041000000001098</c:v>
                </c:pt>
                <c:pt idx="242">
                  <c:v>50.042000000001202</c:v>
                </c:pt>
                <c:pt idx="243">
                  <c:v>50.0430000000012</c:v>
                </c:pt>
                <c:pt idx="244">
                  <c:v>50.044000000001198</c:v>
                </c:pt>
                <c:pt idx="245">
                  <c:v>50.045000000001203</c:v>
                </c:pt>
                <c:pt idx="246">
                  <c:v>50.0460000000012</c:v>
                </c:pt>
                <c:pt idx="247">
                  <c:v>50.047000000001198</c:v>
                </c:pt>
                <c:pt idx="248">
                  <c:v>50.048000000001203</c:v>
                </c:pt>
                <c:pt idx="249">
                  <c:v>50.0490000000012</c:v>
                </c:pt>
                <c:pt idx="250">
                  <c:v>50.050000000001198</c:v>
                </c:pt>
                <c:pt idx="251">
                  <c:v>50.051000000001203</c:v>
                </c:pt>
                <c:pt idx="252">
                  <c:v>50.0520000000012</c:v>
                </c:pt>
                <c:pt idx="253">
                  <c:v>50.053000000001198</c:v>
                </c:pt>
                <c:pt idx="254">
                  <c:v>50.054000000001203</c:v>
                </c:pt>
                <c:pt idx="255">
                  <c:v>50.055000000001201</c:v>
                </c:pt>
                <c:pt idx="256">
                  <c:v>50.056000000001198</c:v>
                </c:pt>
                <c:pt idx="257">
                  <c:v>50.057000000001203</c:v>
                </c:pt>
                <c:pt idx="258">
                  <c:v>50.058000000001201</c:v>
                </c:pt>
                <c:pt idx="259">
                  <c:v>50.059000000001198</c:v>
                </c:pt>
                <c:pt idx="260">
                  <c:v>50.060000000001203</c:v>
                </c:pt>
                <c:pt idx="261">
                  <c:v>50.061000000001201</c:v>
                </c:pt>
                <c:pt idx="262">
                  <c:v>50.062000000001198</c:v>
                </c:pt>
                <c:pt idx="263">
                  <c:v>50.063000000001303</c:v>
                </c:pt>
                <c:pt idx="264">
                  <c:v>50.0640000000013</c:v>
                </c:pt>
                <c:pt idx="265">
                  <c:v>50.065000000001298</c:v>
                </c:pt>
                <c:pt idx="266">
                  <c:v>50.066000000001303</c:v>
                </c:pt>
                <c:pt idx="267">
                  <c:v>50.0670000000013</c:v>
                </c:pt>
                <c:pt idx="268">
                  <c:v>50.068000000001298</c:v>
                </c:pt>
                <c:pt idx="269">
                  <c:v>50.069000000001303</c:v>
                </c:pt>
                <c:pt idx="270">
                  <c:v>50.070000000001301</c:v>
                </c:pt>
                <c:pt idx="271">
                  <c:v>50.071000000001298</c:v>
                </c:pt>
                <c:pt idx="272">
                  <c:v>50.072000000001303</c:v>
                </c:pt>
                <c:pt idx="273">
                  <c:v>50.073000000001301</c:v>
                </c:pt>
                <c:pt idx="274">
                  <c:v>50.074000000001298</c:v>
                </c:pt>
                <c:pt idx="275">
                  <c:v>50.075000000001303</c:v>
                </c:pt>
                <c:pt idx="276">
                  <c:v>50.076000000001301</c:v>
                </c:pt>
                <c:pt idx="277">
                  <c:v>50.077000000001298</c:v>
                </c:pt>
                <c:pt idx="278">
                  <c:v>50.078000000001303</c:v>
                </c:pt>
                <c:pt idx="279">
                  <c:v>50.079000000001301</c:v>
                </c:pt>
                <c:pt idx="280">
                  <c:v>50.080000000001299</c:v>
                </c:pt>
                <c:pt idx="281">
                  <c:v>50.081000000001303</c:v>
                </c:pt>
                <c:pt idx="282">
                  <c:v>50.082000000001301</c:v>
                </c:pt>
                <c:pt idx="283">
                  <c:v>50.083000000001292</c:v>
                </c:pt>
                <c:pt idx="284">
                  <c:v>50.084000000001403</c:v>
                </c:pt>
                <c:pt idx="285">
                  <c:v>50.085000000001394</c:v>
                </c:pt>
                <c:pt idx="286">
                  <c:v>50.086000000001398</c:v>
                </c:pt>
                <c:pt idx="287">
                  <c:v>50.087000000001403</c:v>
                </c:pt>
                <c:pt idx="288">
                  <c:v>50.088000000001401</c:v>
                </c:pt>
                <c:pt idx="289">
                  <c:v>50.089000000001398</c:v>
                </c:pt>
                <c:pt idx="290">
                  <c:v>50.090000000001403</c:v>
                </c:pt>
                <c:pt idx="291">
                  <c:v>50.091000000001401</c:v>
                </c:pt>
                <c:pt idx="292">
                  <c:v>50.092000000001399</c:v>
                </c:pt>
                <c:pt idx="293">
                  <c:v>50.093000000001403</c:v>
                </c:pt>
                <c:pt idx="294">
                  <c:v>50.094000000001401</c:v>
                </c:pt>
                <c:pt idx="295">
                  <c:v>50.095000000001399</c:v>
                </c:pt>
                <c:pt idx="296">
                  <c:v>50.096000000001403</c:v>
                </c:pt>
                <c:pt idx="297">
                  <c:v>50.097000000001401</c:v>
                </c:pt>
                <c:pt idx="298">
                  <c:v>50.098000000001399</c:v>
                </c:pt>
                <c:pt idx="299">
                  <c:v>50.099000000001404</c:v>
                </c:pt>
                <c:pt idx="300">
                  <c:v>50.100000000001401</c:v>
                </c:pt>
                <c:pt idx="301">
                  <c:v>50.101000000001399</c:v>
                </c:pt>
                <c:pt idx="302">
                  <c:v>50.102000000001397</c:v>
                </c:pt>
                <c:pt idx="303">
                  <c:v>50.103000000001401</c:v>
                </c:pt>
                <c:pt idx="304">
                  <c:v>50.104000000001399</c:v>
                </c:pt>
                <c:pt idx="305">
                  <c:v>50.105000000001503</c:v>
                </c:pt>
                <c:pt idx="306">
                  <c:v>50.106000000001501</c:v>
                </c:pt>
                <c:pt idx="307">
                  <c:v>50.107000000001499</c:v>
                </c:pt>
                <c:pt idx="308">
                  <c:v>50.108000000001503</c:v>
                </c:pt>
                <c:pt idx="309">
                  <c:v>50.109000000001501</c:v>
                </c:pt>
                <c:pt idx="310">
                  <c:v>50.110000000001499</c:v>
                </c:pt>
                <c:pt idx="311">
                  <c:v>50.111000000001503</c:v>
                </c:pt>
                <c:pt idx="312">
                  <c:v>50.112000000001501</c:v>
                </c:pt>
                <c:pt idx="313">
                  <c:v>50.113000000001499</c:v>
                </c:pt>
                <c:pt idx="314">
                  <c:v>50.114000000001496</c:v>
                </c:pt>
                <c:pt idx="315">
                  <c:v>50.115000000001501</c:v>
                </c:pt>
                <c:pt idx="316">
                  <c:v>50.116000000001499</c:v>
                </c:pt>
                <c:pt idx="317">
                  <c:v>50.117000000001497</c:v>
                </c:pt>
                <c:pt idx="318">
                  <c:v>50.118000000001501</c:v>
                </c:pt>
                <c:pt idx="319">
                  <c:v>50.119000000001499</c:v>
                </c:pt>
                <c:pt idx="320">
                  <c:v>50.120000000001497</c:v>
                </c:pt>
                <c:pt idx="321">
                  <c:v>50.121000000001501</c:v>
                </c:pt>
                <c:pt idx="322">
                  <c:v>50.122000000001499</c:v>
                </c:pt>
                <c:pt idx="323">
                  <c:v>50.123000000001497</c:v>
                </c:pt>
                <c:pt idx="324">
                  <c:v>50.124000000001502</c:v>
                </c:pt>
                <c:pt idx="325">
                  <c:v>50.125000000001499</c:v>
                </c:pt>
                <c:pt idx="326">
                  <c:v>50.126000000001603</c:v>
                </c:pt>
                <c:pt idx="327">
                  <c:v>50.127000000001601</c:v>
                </c:pt>
                <c:pt idx="328">
                  <c:v>50.128000000001599</c:v>
                </c:pt>
                <c:pt idx="329">
                  <c:v>50.129000000001597</c:v>
                </c:pt>
                <c:pt idx="330">
                  <c:v>50.130000000001601</c:v>
                </c:pt>
                <c:pt idx="331">
                  <c:v>50.131000000001599</c:v>
                </c:pt>
                <c:pt idx="332">
                  <c:v>50.132000000001597</c:v>
                </c:pt>
                <c:pt idx="333">
                  <c:v>50.133000000001601</c:v>
                </c:pt>
                <c:pt idx="334">
                  <c:v>50.134000000001599</c:v>
                </c:pt>
                <c:pt idx="335">
                  <c:v>50.135000000001597</c:v>
                </c:pt>
                <c:pt idx="336">
                  <c:v>50.136000000001602</c:v>
                </c:pt>
                <c:pt idx="337">
                  <c:v>50.137000000001599</c:v>
                </c:pt>
                <c:pt idx="338">
                  <c:v>50.138000000001597</c:v>
                </c:pt>
                <c:pt idx="339">
                  <c:v>50.139000000001602</c:v>
                </c:pt>
                <c:pt idx="340">
                  <c:v>50.140000000001599</c:v>
                </c:pt>
                <c:pt idx="341">
                  <c:v>50.141000000001597</c:v>
                </c:pt>
                <c:pt idx="342">
                  <c:v>50.142000000001602</c:v>
                </c:pt>
                <c:pt idx="343">
                  <c:v>50.143000000001599</c:v>
                </c:pt>
                <c:pt idx="344">
                  <c:v>50.144000000001604</c:v>
                </c:pt>
                <c:pt idx="345">
                  <c:v>50.145000000001602</c:v>
                </c:pt>
                <c:pt idx="346">
                  <c:v>50.1460000000016</c:v>
                </c:pt>
                <c:pt idx="347">
                  <c:v>50.147000000001697</c:v>
                </c:pt>
                <c:pt idx="348">
                  <c:v>50.148000000001701</c:v>
                </c:pt>
                <c:pt idx="349">
                  <c:v>50.149000000001699</c:v>
                </c:pt>
                <c:pt idx="350">
                  <c:v>50.150000000001697</c:v>
                </c:pt>
                <c:pt idx="351">
                  <c:v>50.151000000001702</c:v>
                </c:pt>
                <c:pt idx="352">
                  <c:v>50.152000000001699</c:v>
                </c:pt>
                <c:pt idx="353">
                  <c:v>50.153000000001697</c:v>
                </c:pt>
                <c:pt idx="354">
                  <c:v>50.154000000001702</c:v>
                </c:pt>
                <c:pt idx="355">
                  <c:v>50.155000000001699</c:v>
                </c:pt>
                <c:pt idx="356">
                  <c:v>50.156000000001697</c:v>
                </c:pt>
                <c:pt idx="357">
                  <c:v>50.157000000001702</c:v>
                </c:pt>
                <c:pt idx="358">
                  <c:v>50.158000000001699</c:v>
                </c:pt>
                <c:pt idx="359">
                  <c:v>50.159000000001697</c:v>
                </c:pt>
                <c:pt idx="360">
                  <c:v>50.160000000001702</c:v>
                </c:pt>
                <c:pt idx="361">
                  <c:v>50.1610000000017</c:v>
                </c:pt>
                <c:pt idx="362">
                  <c:v>50.162000000001697</c:v>
                </c:pt>
                <c:pt idx="363">
                  <c:v>50.163000000001702</c:v>
                </c:pt>
                <c:pt idx="364">
                  <c:v>50.1640000000017</c:v>
                </c:pt>
                <c:pt idx="365">
                  <c:v>50.165000000001697</c:v>
                </c:pt>
                <c:pt idx="366">
                  <c:v>50.166000000001702</c:v>
                </c:pt>
                <c:pt idx="367">
                  <c:v>50.1670000000017</c:v>
                </c:pt>
                <c:pt idx="368">
                  <c:v>50.168000000001797</c:v>
                </c:pt>
                <c:pt idx="369">
                  <c:v>50.169000000001802</c:v>
                </c:pt>
                <c:pt idx="370">
                  <c:v>50.170000000001799</c:v>
                </c:pt>
                <c:pt idx="371">
                  <c:v>50.171000000001797</c:v>
                </c:pt>
                <c:pt idx="372">
                  <c:v>50.172000000001802</c:v>
                </c:pt>
                <c:pt idx="373">
                  <c:v>50.173000000001799</c:v>
                </c:pt>
                <c:pt idx="374">
                  <c:v>50.174000000001797</c:v>
                </c:pt>
                <c:pt idx="375">
                  <c:v>50.175000000001802</c:v>
                </c:pt>
                <c:pt idx="376">
                  <c:v>50.1760000000018</c:v>
                </c:pt>
                <c:pt idx="377">
                  <c:v>50.177000000001797</c:v>
                </c:pt>
                <c:pt idx="378">
                  <c:v>50.178000000001802</c:v>
                </c:pt>
                <c:pt idx="379">
                  <c:v>50.1790000000018</c:v>
                </c:pt>
                <c:pt idx="380">
                  <c:v>50.180000000001797</c:v>
                </c:pt>
                <c:pt idx="381">
                  <c:v>50.181000000001802</c:v>
                </c:pt>
                <c:pt idx="382">
                  <c:v>50.1820000000018</c:v>
                </c:pt>
                <c:pt idx="383">
                  <c:v>50.183000000001798</c:v>
                </c:pt>
                <c:pt idx="384">
                  <c:v>50.184000000001802</c:v>
                </c:pt>
                <c:pt idx="385">
                  <c:v>50.1850000000018</c:v>
                </c:pt>
                <c:pt idx="386">
                  <c:v>50.186000000001798</c:v>
                </c:pt>
                <c:pt idx="387">
                  <c:v>50.187000000001802</c:v>
                </c:pt>
                <c:pt idx="388">
                  <c:v>50.1880000000018</c:v>
                </c:pt>
                <c:pt idx="389">
                  <c:v>50.189000000001897</c:v>
                </c:pt>
                <c:pt idx="390">
                  <c:v>50.190000000001902</c:v>
                </c:pt>
                <c:pt idx="391">
                  <c:v>50.1910000000019</c:v>
                </c:pt>
                <c:pt idx="392">
                  <c:v>50.192000000001897</c:v>
                </c:pt>
                <c:pt idx="393">
                  <c:v>50.193000000001902</c:v>
                </c:pt>
                <c:pt idx="394">
                  <c:v>50.1940000000019</c:v>
                </c:pt>
                <c:pt idx="395">
                  <c:v>50.195000000001897</c:v>
                </c:pt>
                <c:pt idx="396">
                  <c:v>50.196000000001902</c:v>
                </c:pt>
                <c:pt idx="397">
                  <c:v>50.1970000000019</c:v>
                </c:pt>
                <c:pt idx="398">
                  <c:v>50.198000000001898</c:v>
                </c:pt>
                <c:pt idx="399">
                  <c:v>50.199000000001902</c:v>
                </c:pt>
                <c:pt idx="400">
                  <c:v>50.2000000000019</c:v>
                </c:pt>
              </c:numCache>
            </c:numRef>
          </c:xVal>
          <c:yVal>
            <c:numRef>
              <c:f>Prim_Data!$D$14:$D$414</c:f>
              <c:numCache>
                <c:formatCode>General</c:formatCode>
                <c:ptCount val="401"/>
                <c:pt idx="0">
                  <c:v>1.1597607899841562E-5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7.482327677317137E-7</c:v>
                </c:pt>
                <c:pt idx="69">
                  <c:v>1.1223491515975704E-6</c:v>
                </c:pt>
                <c:pt idx="70">
                  <c:v>7.482327677317137E-7</c:v>
                </c:pt>
                <c:pt idx="71">
                  <c:v>3.7411638386585685E-7</c:v>
                </c:pt>
                <c:pt idx="72">
                  <c:v>7.482327677317137E-7</c:v>
                </c:pt>
                <c:pt idx="73">
                  <c:v>3.3670474547927116E-6</c:v>
                </c:pt>
                <c:pt idx="74">
                  <c:v>2.6188146870609976E-6</c:v>
                </c:pt>
                <c:pt idx="75">
                  <c:v>4.8635129902561385E-6</c:v>
                </c:pt>
                <c:pt idx="76">
                  <c:v>4.115280222524425E-6</c:v>
                </c:pt>
                <c:pt idx="77">
                  <c:v>6.3599785257195664E-6</c:v>
                </c:pt>
                <c:pt idx="78">
                  <c:v>4.4893966063902818E-6</c:v>
                </c:pt>
                <c:pt idx="79">
                  <c:v>3.7411638386585683E-6</c:v>
                </c:pt>
                <c:pt idx="80">
                  <c:v>6.3599785257195664E-6</c:v>
                </c:pt>
                <c:pt idx="81">
                  <c:v>8.2305604450488501E-6</c:v>
                </c:pt>
                <c:pt idx="82">
                  <c:v>1.0849375132109848E-5</c:v>
                </c:pt>
                <c:pt idx="83">
                  <c:v>9.7270259805122771E-6</c:v>
                </c:pt>
                <c:pt idx="84">
                  <c:v>8.6046768289147077E-6</c:v>
                </c:pt>
                <c:pt idx="85">
                  <c:v>1.0475258748243991E-5</c:v>
                </c:pt>
                <c:pt idx="86">
                  <c:v>8.9787932127805636E-6</c:v>
                </c:pt>
                <c:pt idx="87">
                  <c:v>1.4590538970768416E-5</c:v>
                </c:pt>
                <c:pt idx="88">
                  <c:v>1.5712888122365988E-5</c:v>
                </c:pt>
                <c:pt idx="89">
                  <c:v>1.7209353657829415E-5</c:v>
                </c:pt>
                <c:pt idx="90">
                  <c:v>2.132463388035384E-5</c:v>
                </c:pt>
                <c:pt idx="91">
                  <c:v>2.7310496022207548E-5</c:v>
                </c:pt>
                <c:pt idx="92">
                  <c:v>2.132463388035384E-5</c:v>
                </c:pt>
                <c:pt idx="93">
                  <c:v>2.4317564951280694E-5</c:v>
                </c:pt>
                <c:pt idx="94">
                  <c:v>3.3296358164061256E-5</c:v>
                </c:pt>
                <c:pt idx="95">
                  <c:v>3.0303427093134402E-5</c:v>
                </c:pt>
                <c:pt idx="96">
                  <c:v>2.6562263254475837E-5</c:v>
                </c:pt>
                <c:pt idx="97">
                  <c:v>3.1799892628597833E-5</c:v>
                </c:pt>
                <c:pt idx="98">
                  <c:v>2.5065797719012406E-5</c:v>
                </c:pt>
                <c:pt idx="99">
                  <c:v>3.1799892628597833E-5</c:v>
                </c:pt>
                <c:pt idx="100">
                  <c:v>3.0677543477000258E-5</c:v>
                </c:pt>
                <c:pt idx="101">
                  <c:v>3.8908103922049108E-5</c:v>
                </c:pt>
                <c:pt idx="102">
                  <c:v>3.7411638386585685E-5</c:v>
                </c:pt>
                <c:pt idx="103">
                  <c:v>3.8533987538183252E-5</c:v>
                </c:pt>
                <c:pt idx="104">
                  <c:v>4.2275151376841825E-5</c:v>
                </c:pt>
                <c:pt idx="105">
                  <c:v>4.2649267760707681E-5</c:v>
                </c:pt>
                <c:pt idx="106">
                  <c:v>5.1253944589622387E-5</c:v>
                </c:pt>
                <c:pt idx="107">
                  <c:v>6.9585647399049373E-5</c:v>
                </c:pt>
                <c:pt idx="108">
                  <c:v>7.1830345702244509E-5</c:v>
                </c:pt>
                <c:pt idx="109">
                  <c:v>7.4823276773171369E-5</c:v>
                </c:pt>
                <c:pt idx="110">
                  <c:v>5.9858621418537093E-5</c:v>
                </c:pt>
                <c:pt idx="111">
                  <c:v>7.594562592476893E-5</c:v>
                </c:pt>
                <c:pt idx="112">
                  <c:v>8.3802069985951924E-5</c:v>
                </c:pt>
                <c:pt idx="113">
                  <c:v>8.9039699360073921E-5</c:v>
                </c:pt>
                <c:pt idx="114">
                  <c:v>8.8665582976208071E-5</c:v>
                </c:pt>
                <c:pt idx="115">
                  <c:v>1.0250788917924477E-4</c:v>
                </c:pt>
                <c:pt idx="116">
                  <c:v>9.6147910653525203E-5</c:v>
                </c:pt>
                <c:pt idx="117">
                  <c:v>1.0886786770496433E-4</c:v>
                </c:pt>
                <c:pt idx="118">
                  <c:v>1.2532898859506203E-4</c:v>
                </c:pt>
                <c:pt idx="119">
                  <c:v>1.3281131627237918E-4</c:v>
                </c:pt>
                <c:pt idx="120">
                  <c:v>1.2271017390800103E-4</c:v>
                </c:pt>
                <c:pt idx="121">
                  <c:v>1.5675476483979401E-4</c:v>
                </c:pt>
                <c:pt idx="122">
                  <c:v>1.7471235126535514E-4</c:v>
                </c:pt>
                <c:pt idx="123">
                  <c:v>1.5638064845592816E-4</c:v>
                </c:pt>
                <c:pt idx="124">
                  <c:v>1.691006055073673E-4</c:v>
                </c:pt>
                <c:pt idx="125">
                  <c:v>1.9079935577158698E-4</c:v>
                </c:pt>
                <c:pt idx="126">
                  <c:v>2.1623926987446524E-4</c:v>
                </c:pt>
                <c:pt idx="127">
                  <c:v>2.0501577835848955E-4</c:v>
                </c:pt>
                <c:pt idx="128">
                  <c:v>2.3681567098708737E-4</c:v>
                </c:pt>
                <c:pt idx="129">
                  <c:v>2.4616858058373382E-4</c:v>
                </c:pt>
                <c:pt idx="130">
                  <c:v>2.5215444272558751E-4</c:v>
                </c:pt>
                <c:pt idx="131">
                  <c:v>2.5290267549331921E-4</c:v>
                </c:pt>
                <c:pt idx="132">
                  <c:v>2.6824144723181935E-4</c:v>
                </c:pt>
                <c:pt idx="133">
                  <c:v>2.7647200767686819E-4</c:v>
                </c:pt>
                <c:pt idx="134">
                  <c:v>2.9817075794108788E-4</c:v>
                </c:pt>
                <c:pt idx="135">
                  <c:v>3.3146711610514915E-4</c:v>
                </c:pt>
                <c:pt idx="136">
                  <c:v>3.969374832816741E-4</c:v>
                </c:pt>
                <c:pt idx="137">
                  <c:v>4.5305494086155261E-4</c:v>
                </c:pt>
                <c:pt idx="138">
                  <c:v>4.5006200979062576E-4</c:v>
                </c:pt>
                <c:pt idx="139">
                  <c:v>5.0169007076411403E-4</c:v>
                </c:pt>
                <c:pt idx="140">
                  <c:v>5.3236761424111431E-4</c:v>
                </c:pt>
                <c:pt idx="141">
                  <c:v>5.5069931705054129E-4</c:v>
                </c:pt>
                <c:pt idx="142">
                  <c:v>6.0756500739815144E-4</c:v>
                </c:pt>
                <c:pt idx="143">
                  <c:v>6.4647311132020062E-4</c:v>
                </c:pt>
                <c:pt idx="144">
                  <c:v>7.0259056890007918E-4</c:v>
                </c:pt>
                <c:pt idx="145">
                  <c:v>7.4374337112532334E-4</c:v>
                </c:pt>
                <c:pt idx="146">
                  <c:v>8.1707018236303129E-4</c:v>
                </c:pt>
                <c:pt idx="147">
                  <c:v>8.9862755404578813E-4</c:v>
                </c:pt>
                <c:pt idx="148">
                  <c:v>9.0498753257150762E-4</c:v>
                </c:pt>
                <c:pt idx="149">
                  <c:v>1.0501446895114601E-3</c:v>
                </c:pt>
                <c:pt idx="150">
                  <c:v>1.092419840888302E-3</c:v>
                </c:pt>
                <c:pt idx="151">
                  <c:v>1.2398216961314495E-3</c:v>
                </c:pt>
                <c:pt idx="152">
                  <c:v>1.269751006840718E-3</c:v>
                </c:pt>
                <c:pt idx="153">
                  <c:v>1.3823600383843411E-3</c:v>
                </c:pt>
                <c:pt idx="154">
                  <c:v>1.5286395444758911E-3</c:v>
                </c:pt>
                <c:pt idx="155">
                  <c:v>1.5843828856719037E-3</c:v>
                </c:pt>
                <c:pt idx="156">
                  <c:v>1.7355259047537098E-3</c:v>
                </c:pt>
                <c:pt idx="157">
                  <c:v>1.9180947000802479E-3</c:v>
                </c:pt>
                <c:pt idx="158">
                  <c:v>2.0759718140716393E-3</c:v>
                </c:pt>
                <c:pt idx="159">
                  <c:v>2.2843546398849217E-3</c:v>
                </c:pt>
                <c:pt idx="160">
                  <c:v>2.5709277899261681E-3</c:v>
                </c:pt>
                <c:pt idx="161">
                  <c:v>2.7677130078396089E-3</c:v>
                </c:pt>
                <c:pt idx="162">
                  <c:v>3.0146298211910743E-3</c:v>
                </c:pt>
                <c:pt idx="163">
                  <c:v>3.292598294403406E-3</c:v>
                </c:pt>
                <c:pt idx="164">
                  <c:v>3.6652182127337994E-3</c:v>
                </c:pt>
                <c:pt idx="165">
                  <c:v>3.9345820091172164E-3</c:v>
                </c:pt>
                <c:pt idx="166">
                  <c:v>4.288121991870451E-3</c:v>
                </c:pt>
                <c:pt idx="167">
                  <c:v>4.735939303357882E-3</c:v>
                </c:pt>
                <c:pt idx="168">
                  <c:v>5.0314912466119088E-3</c:v>
                </c:pt>
                <c:pt idx="169">
                  <c:v>5.4924026315346444E-3</c:v>
                </c:pt>
                <c:pt idx="170">
                  <c:v>6.1396239756225761E-3</c:v>
                </c:pt>
                <c:pt idx="171">
                  <c:v>6.7352172587370205E-3</c:v>
                </c:pt>
                <c:pt idx="172">
                  <c:v>7.2514978684719029E-3</c:v>
                </c:pt>
                <c:pt idx="173">
                  <c:v>8.0128247096389223E-3</c:v>
                </c:pt>
                <c:pt idx="174">
                  <c:v>8.844111314588855E-3</c:v>
                </c:pt>
                <c:pt idx="175">
                  <c:v>9.5302407625988371E-3</c:v>
                </c:pt>
                <c:pt idx="176">
                  <c:v>1.0248918336005148E-2</c:v>
                </c:pt>
                <c:pt idx="177">
                  <c:v>1.0956372417895483E-2</c:v>
                </c:pt>
                <c:pt idx="178">
                  <c:v>1.162940779247016E-2</c:v>
                </c:pt>
                <c:pt idx="179">
                  <c:v>1.2198438812330127E-2</c:v>
                </c:pt>
                <c:pt idx="180">
                  <c:v>1.2581159873024899E-2</c:v>
                </c:pt>
                <c:pt idx="181">
                  <c:v>1.3143082681591416E-2</c:v>
                </c:pt>
                <c:pt idx="182">
                  <c:v>1.3501112060951042E-2</c:v>
                </c:pt>
                <c:pt idx="183">
                  <c:v>1.4205573211770449E-2</c:v>
                </c:pt>
                <c:pt idx="184">
                  <c:v>1.4530306232966013E-2</c:v>
                </c:pt>
                <c:pt idx="185">
                  <c:v>1.4853542788626113E-2</c:v>
                </c:pt>
                <c:pt idx="186">
                  <c:v>1.5254595552130313E-2</c:v>
                </c:pt>
                <c:pt idx="187">
                  <c:v>1.5660137712240903E-2</c:v>
                </c:pt>
                <c:pt idx="188">
                  <c:v>1.6120674980779771E-2</c:v>
                </c:pt>
                <c:pt idx="189">
                  <c:v>1.6541181796244996E-2</c:v>
                </c:pt>
                <c:pt idx="190">
                  <c:v>1.683598550673129E-2</c:v>
                </c:pt>
                <c:pt idx="191">
                  <c:v>1.7094125811598731E-2</c:v>
                </c:pt>
                <c:pt idx="192">
                  <c:v>1.7292033378663769E-2</c:v>
                </c:pt>
                <c:pt idx="193">
                  <c:v>1.7122558656772535E-2</c:v>
                </c:pt>
                <c:pt idx="194">
                  <c:v>1.7193640769707048E-2</c:v>
                </c:pt>
                <c:pt idx="195">
                  <c:v>1.7176057299665353E-2</c:v>
                </c:pt>
                <c:pt idx="196">
                  <c:v>1.7312235663392524E-2</c:v>
                </c:pt>
                <c:pt idx="197">
                  <c:v>1.7356007280304831E-2</c:v>
                </c:pt>
                <c:pt idx="198">
                  <c:v>1.7276694606925269E-2</c:v>
                </c:pt>
                <c:pt idx="199">
                  <c:v>1.7230304175325901E-2</c:v>
                </c:pt>
                <c:pt idx="200">
                  <c:v>1.7456270471180878E-2</c:v>
                </c:pt>
                <c:pt idx="201">
                  <c:v>1.7344783788788853E-2</c:v>
                </c:pt>
                <c:pt idx="202">
                  <c:v>1.7213843054435806E-2</c:v>
                </c:pt>
                <c:pt idx="203">
                  <c:v>1.7279687537996195E-2</c:v>
                </c:pt>
                <c:pt idx="204">
                  <c:v>1.7130415100833719E-2</c:v>
                </c:pt>
                <c:pt idx="205">
                  <c:v>1.725686643858038E-2</c:v>
                </c:pt>
                <c:pt idx="206">
                  <c:v>1.7180546696271743E-2</c:v>
                </c:pt>
                <c:pt idx="207">
                  <c:v>1.7233671222780696E-2</c:v>
                </c:pt>
                <c:pt idx="208">
                  <c:v>1.7153984433017268E-2</c:v>
                </c:pt>
                <c:pt idx="209">
                  <c:v>1.6948968654658777E-2</c:v>
                </c:pt>
                <c:pt idx="210">
                  <c:v>1.6695691862781591E-2</c:v>
                </c:pt>
                <c:pt idx="211">
                  <c:v>1.6800818566647897E-2</c:v>
                </c:pt>
                <c:pt idx="212">
                  <c:v>1.6722254126036069E-2</c:v>
                </c:pt>
                <c:pt idx="213">
                  <c:v>1.6313344918470685E-2</c:v>
                </c:pt>
                <c:pt idx="214">
                  <c:v>1.6234032245091127E-2</c:v>
                </c:pt>
                <c:pt idx="215">
                  <c:v>1.5919774482643805E-2</c:v>
                </c:pt>
                <c:pt idx="216">
                  <c:v>1.5361218721532082E-2</c:v>
                </c:pt>
                <c:pt idx="217">
                  <c:v>1.5036111583952651E-2</c:v>
                </c:pt>
                <c:pt idx="218">
                  <c:v>1.4554249681533429E-2</c:v>
                </c:pt>
                <c:pt idx="219">
                  <c:v>1.4160305129322681E-2</c:v>
                </c:pt>
                <c:pt idx="220">
                  <c:v>1.3520940229295932E-2</c:v>
                </c:pt>
                <c:pt idx="221">
                  <c:v>1.2979593821842036E-2</c:v>
                </c:pt>
                <c:pt idx="222">
                  <c:v>1.2482393147684312E-2</c:v>
                </c:pt>
                <c:pt idx="223">
                  <c:v>1.1755110897449088E-2</c:v>
                </c:pt>
                <c:pt idx="224">
                  <c:v>1.0961610047269605E-2</c:v>
                </c:pt>
                <c:pt idx="225">
                  <c:v>1.0245925404934221E-2</c:v>
                </c:pt>
                <c:pt idx="226">
                  <c:v>9.7550847093022166E-3</c:v>
                </c:pt>
                <c:pt idx="227">
                  <c:v>9.0596023516955893E-3</c:v>
                </c:pt>
                <c:pt idx="228">
                  <c:v>8.1849182462172161E-3</c:v>
                </c:pt>
                <c:pt idx="229">
                  <c:v>7.5691226783740151E-3</c:v>
                </c:pt>
                <c:pt idx="230">
                  <c:v>6.9409812698632417E-3</c:v>
                </c:pt>
                <c:pt idx="231">
                  <c:v>6.2133249032441506E-3</c:v>
                </c:pt>
                <c:pt idx="232">
                  <c:v>5.7236065567637436E-3</c:v>
                </c:pt>
                <c:pt idx="233">
                  <c:v>5.2821492238020323E-3</c:v>
                </c:pt>
                <c:pt idx="234">
                  <c:v>4.964150297516054E-3</c:v>
                </c:pt>
                <c:pt idx="235">
                  <c:v>4.3936228121206223E-3</c:v>
                </c:pt>
                <c:pt idx="236">
                  <c:v>3.9618925051394241E-3</c:v>
                </c:pt>
                <c:pt idx="237">
                  <c:v>3.5915172851122257E-3</c:v>
                </c:pt>
                <c:pt idx="238">
                  <c:v>3.2645395656134665E-3</c:v>
                </c:pt>
                <c:pt idx="239">
                  <c:v>2.9521523850854761E-3</c:v>
                </c:pt>
                <c:pt idx="240">
                  <c:v>2.704861455350145E-3</c:v>
                </c:pt>
                <c:pt idx="241">
                  <c:v>2.5447396430555583E-3</c:v>
                </c:pt>
                <c:pt idx="242">
                  <c:v>2.3187733472005805E-3</c:v>
                </c:pt>
                <c:pt idx="243">
                  <c:v>2.1403198320965669E-3</c:v>
                </c:pt>
                <c:pt idx="244">
                  <c:v>1.9798239034181145E-3</c:v>
                </c:pt>
                <c:pt idx="245">
                  <c:v>1.8114715306784789E-3</c:v>
                </c:pt>
                <c:pt idx="246">
                  <c:v>1.661824977132136E-3</c:v>
                </c:pt>
                <c:pt idx="247">
                  <c:v>1.5615617862560864E-3</c:v>
                </c:pt>
                <c:pt idx="248">
                  <c:v>1.5140490055051226E-3</c:v>
                </c:pt>
                <c:pt idx="249">
                  <c:v>1.3827341547682068E-3</c:v>
                </c:pt>
                <c:pt idx="250">
                  <c:v>1.2955650373274621E-3</c:v>
                </c:pt>
                <c:pt idx="251">
                  <c:v>1.1552713933777659E-3</c:v>
                </c:pt>
                <c:pt idx="252">
                  <c:v>1.0954127719592288E-3</c:v>
                </c:pt>
                <c:pt idx="253">
                  <c:v>1.0078695381346182E-3</c:v>
                </c:pt>
                <c:pt idx="254">
                  <c:v>9.8392608956720346E-4</c:v>
                </c:pt>
                <c:pt idx="255">
                  <c:v>8.7393587271064155E-4</c:v>
                </c:pt>
                <c:pt idx="256">
                  <c:v>8.1220666937277519E-4</c:v>
                </c:pt>
                <c:pt idx="257">
                  <c:v>7.7329856545072602E-4</c:v>
                </c:pt>
                <c:pt idx="258">
                  <c:v>7.2466343554816466E-4</c:v>
                </c:pt>
                <c:pt idx="259">
                  <c:v>6.9361177568729858E-4</c:v>
                </c:pt>
                <c:pt idx="260">
                  <c:v>5.9858621418537095E-4</c:v>
                </c:pt>
                <c:pt idx="261">
                  <c:v>5.6790867070837068E-4</c:v>
                </c:pt>
                <c:pt idx="262">
                  <c:v>5.1815119165421171E-4</c:v>
                </c:pt>
                <c:pt idx="263">
                  <c:v>4.8410660072241874E-4</c:v>
                </c:pt>
                <c:pt idx="264">
                  <c:v>4.642784323775283E-4</c:v>
                </c:pt>
                <c:pt idx="265">
                  <c:v>4.1751388439429624E-4</c:v>
                </c:pt>
                <c:pt idx="266">
                  <c:v>3.9357043582688141E-4</c:v>
                </c:pt>
                <c:pt idx="267">
                  <c:v>3.6813052172400313E-4</c:v>
                </c:pt>
                <c:pt idx="268">
                  <c:v>3.5541056467256398E-4</c:v>
                </c:pt>
                <c:pt idx="269">
                  <c:v>3.1201306414412462E-4</c:v>
                </c:pt>
                <c:pt idx="270">
                  <c:v>2.7647200767686819E-4</c:v>
                </c:pt>
                <c:pt idx="271">
                  <c:v>2.304556924613678E-4</c:v>
                </c:pt>
                <c:pt idx="272">
                  <c:v>2.0314519643916025E-4</c:v>
                </c:pt>
                <c:pt idx="273">
                  <c:v>2.1399457157127012E-4</c:v>
                </c:pt>
                <c:pt idx="274">
                  <c:v>1.8219467894267226E-4</c:v>
                </c:pt>
                <c:pt idx="275">
                  <c:v>1.7022295465896485E-4</c:v>
                </c:pt>
                <c:pt idx="276">
                  <c:v>1.6947472189123315E-4</c:v>
                </c:pt>
                <c:pt idx="277">
                  <c:v>1.5563241568819643E-4</c:v>
                </c:pt>
                <c:pt idx="278">
                  <c:v>1.5787711399139158E-4</c:v>
                </c:pt>
                <c:pt idx="279">
                  <c:v>1.4253834225289144E-4</c:v>
                </c:pt>
                <c:pt idx="280">
                  <c:v>1.3019250158531818E-4</c:v>
                </c:pt>
                <c:pt idx="281">
                  <c:v>1.0924198408883019E-4</c:v>
                </c:pt>
                <c:pt idx="282">
                  <c:v>1.1223491515975705E-4</c:v>
                </c:pt>
                <c:pt idx="283">
                  <c:v>1.0325612194697649E-4</c:v>
                </c:pt>
                <c:pt idx="284">
                  <c:v>9.0910281279403207E-5</c:v>
                </c:pt>
                <c:pt idx="285">
                  <c:v>9.0162048511671495E-5</c:v>
                </c:pt>
                <c:pt idx="286">
                  <c:v>8.4176186369817787E-5</c:v>
                </c:pt>
                <c:pt idx="287">
                  <c:v>6.7715065479720087E-5</c:v>
                </c:pt>
                <c:pt idx="288">
                  <c:v>6.3599785257195665E-5</c:v>
                </c:pt>
                <c:pt idx="289">
                  <c:v>5.9484505034671237E-5</c:v>
                </c:pt>
                <c:pt idx="290">
                  <c:v>5.6491573963744383E-5</c:v>
                </c:pt>
                <c:pt idx="291">
                  <c:v>3.7037522002719829E-5</c:v>
                </c:pt>
                <c:pt idx="292">
                  <c:v>4.2649267760707681E-5</c:v>
                </c:pt>
                <c:pt idx="293">
                  <c:v>3.9282220305914964E-5</c:v>
                </c:pt>
                <c:pt idx="294">
                  <c:v>3.0677543477000258E-5</c:v>
                </c:pt>
                <c:pt idx="295">
                  <c:v>2.6562263254475837E-5</c:v>
                </c:pt>
                <c:pt idx="296">
                  <c:v>3.1051659860866114E-5</c:v>
                </c:pt>
                <c:pt idx="297">
                  <c:v>3.1051659860866114E-5</c:v>
                </c:pt>
                <c:pt idx="298">
                  <c:v>2.3569332183548979E-5</c:v>
                </c:pt>
                <c:pt idx="299">
                  <c:v>1.7583470041695271E-5</c:v>
                </c:pt>
                <c:pt idx="300">
                  <c:v>1.64611208900977E-5</c:v>
                </c:pt>
                <c:pt idx="301">
                  <c:v>1.2719957051439133E-5</c:v>
                </c:pt>
                <c:pt idx="302">
                  <c:v>1.0475258748243991E-5</c:v>
                </c:pt>
                <c:pt idx="303">
                  <c:v>5.9858621418537096E-6</c:v>
                </c:pt>
                <c:pt idx="304">
                  <c:v>7.8564440611829942E-6</c:v>
                </c:pt>
                <c:pt idx="305">
                  <c:v>3.3670474547927116E-6</c:v>
                </c:pt>
                <c:pt idx="306">
                  <c:v>1.4964655354634274E-6</c:v>
                </c:pt>
                <c:pt idx="307">
                  <c:v>7.482327677317137E-7</c:v>
                </c:pt>
                <c:pt idx="308">
                  <c:v>1.1223491515975704E-6</c:v>
                </c:pt>
                <c:pt idx="309">
                  <c:v>2.2446983031951409E-6</c:v>
                </c:pt>
                <c:pt idx="310">
                  <c:v>1.1223491515975704E-6</c:v>
                </c:pt>
                <c:pt idx="311">
                  <c:v>1.1223491515975704E-6</c:v>
                </c:pt>
                <c:pt idx="312">
                  <c:v>1.1223491515975704E-6</c:v>
                </c:pt>
                <c:pt idx="313">
                  <c:v>3.7411638386585683E-6</c:v>
                </c:pt>
                <c:pt idx="314">
                  <c:v>3.3670474547927116E-6</c:v>
                </c:pt>
                <c:pt idx="315">
                  <c:v>1.8705819193292841E-6</c:v>
                </c:pt>
                <c:pt idx="316">
                  <c:v>1.8705819193292841E-6</c:v>
                </c:pt>
                <c:pt idx="317">
                  <c:v>1.4964655354634274E-6</c:v>
                </c:pt>
                <c:pt idx="318">
                  <c:v>2.6188146870609976E-6</c:v>
                </c:pt>
                <c:pt idx="319">
                  <c:v>2.6188146870609976E-6</c:v>
                </c:pt>
                <c:pt idx="320">
                  <c:v>1.4964655354634274E-6</c:v>
                </c:pt>
                <c:pt idx="321">
                  <c:v>1.4964655354634274E-6</c:v>
                </c:pt>
                <c:pt idx="322">
                  <c:v>3.7411638386585685E-7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3.7411638386585685E-7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3.7411638386585685E-7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3.7411638386585685E-7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1.6087004506231844E-5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220288"/>
        <c:axId val="420263424"/>
      </c:scatterChart>
      <c:valAx>
        <c:axId val="420220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Frequency</a:t>
                </a:r>
                <a:r>
                  <a:rPr lang="da-DK" baseline="0"/>
                  <a:t> [Hz]</a:t>
                </a:r>
              </a:p>
            </c:rich>
          </c:tx>
          <c:layout>
            <c:manualLayout>
              <c:xMode val="edge"/>
              <c:yMode val="edge"/>
              <c:x val="0.47531538557680292"/>
              <c:y val="0.88977901421628292"/>
            </c:manualLayout>
          </c:layout>
          <c:overlay val="0"/>
        </c:title>
        <c:numFmt formatCode="0.00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20263424"/>
        <c:crosses val="autoZero"/>
        <c:crossBetween val="midCat"/>
      </c:valAx>
      <c:valAx>
        <c:axId val="420263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Distribution</a:t>
                </a:r>
                <a:r>
                  <a:rPr lang="en-US" baseline="0"/>
                  <a:t> </a:t>
                </a:r>
                <a:r>
                  <a:rPr lang="en-US"/>
                  <a:t>[%time/mHz]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low"/>
        <c:crossAx val="420220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193496646252552"/>
          <c:y val="0.17754244327054056"/>
          <c:w val="0.85260207057451154"/>
          <c:h val="0.5808681351539918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Prim_Data!$E$13</c:f>
              <c:strCache>
                <c:ptCount val="1"/>
                <c:pt idx="0">
                  <c:v>Power Response</c:v>
                </c:pt>
              </c:strCache>
            </c:strRef>
          </c:tx>
          <c:marker>
            <c:symbol val="none"/>
          </c:marker>
          <c:xVal>
            <c:numRef>
              <c:f>Prim_Data!$C$14:$C$414</c:f>
              <c:numCache>
                <c:formatCode>0.000</c:formatCode>
                <c:ptCount val="401"/>
                <c:pt idx="0">
                  <c:v>49.8</c:v>
                </c:pt>
                <c:pt idx="1">
                  <c:v>49.801000000000002</c:v>
                </c:pt>
                <c:pt idx="2">
                  <c:v>49.802</c:v>
                </c:pt>
                <c:pt idx="3">
                  <c:v>49.802999999999997</c:v>
                </c:pt>
                <c:pt idx="4">
                  <c:v>49.804000000000002</c:v>
                </c:pt>
                <c:pt idx="5">
                  <c:v>49.805</c:v>
                </c:pt>
                <c:pt idx="6">
                  <c:v>49.805999999999997</c:v>
                </c:pt>
                <c:pt idx="7">
                  <c:v>49.807000000000002</c:v>
                </c:pt>
                <c:pt idx="8">
                  <c:v>49.808</c:v>
                </c:pt>
                <c:pt idx="9">
                  <c:v>49.808999999999997</c:v>
                </c:pt>
                <c:pt idx="10">
                  <c:v>49.81</c:v>
                </c:pt>
                <c:pt idx="11">
                  <c:v>49.811</c:v>
                </c:pt>
                <c:pt idx="12">
                  <c:v>49.812000000000097</c:v>
                </c:pt>
                <c:pt idx="13">
                  <c:v>49.813000000000102</c:v>
                </c:pt>
                <c:pt idx="14">
                  <c:v>49.8140000000001</c:v>
                </c:pt>
                <c:pt idx="15">
                  <c:v>49.815000000000097</c:v>
                </c:pt>
                <c:pt idx="16">
                  <c:v>49.816000000000102</c:v>
                </c:pt>
                <c:pt idx="17">
                  <c:v>49.8170000000001</c:v>
                </c:pt>
                <c:pt idx="18">
                  <c:v>49.818000000000097</c:v>
                </c:pt>
                <c:pt idx="19">
                  <c:v>49.819000000000102</c:v>
                </c:pt>
                <c:pt idx="20">
                  <c:v>49.8200000000001</c:v>
                </c:pt>
                <c:pt idx="21">
                  <c:v>49.821000000000097</c:v>
                </c:pt>
                <c:pt idx="22">
                  <c:v>49.822000000000102</c:v>
                </c:pt>
                <c:pt idx="23">
                  <c:v>49.8230000000001</c:v>
                </c:pt>
                <c:pt idx="24">
                  <c:v>49.824000000000098</c:v>
                </c:pt>
                <c:pt idx="25">
                  <c:v>49.825000000000102</c:v>
                </c:pt>
                <c:pt idx="26">
                  <c:v>49.8260000000001</c:v>
                </c:pt>
                <c:pt idx="27">
                  <c:v>49.827000000000098</c:v>
                </c:pt>
                <c:pt idx="28">
                  <c:v>49.828000000000102</c:v>
                </c:pt>
                <c:pt idx="29">
                  <c:v>49.8290000000001</c:v>
                </c:pt>
                <c:pt idx="30">
                  <c:v>49.830000000000098</c:v>
                </c:pt>
                <c:pt idx="31">
                  <c:v>49.831000000000103</c:v>
                </c:pt>
                <c:pt idx="32">
                  <c:v>49.8320000000001</c:v>
                </c:pt>
                <c:pt idx="33">
                  <c:v>49.833000000000197</c:v>
                </c:pt>
                <c:pt idx="34">
                  <c:v>49.834000000000202</c:v>
                </c:pt>
                <c:pt idx="35">
                  <c:v>49.8350000000002</c:v>
                </c:pt>
                <c:pt idx="36">
                  <c:v>49.836000000000197</c:v>
                </c:pt>
                <c:pt idx="37">
                  <c:v>49.837000000000202</c:v>
                </c:pt>
                <c:pt idx="38">
                  <c:v>49.8380000000002</c:v>
                </c:pt>
                <c:pt idx="39">
                  <c:v>49.839000000000198</c:v>
                </c:pt>
                <c:pt idx="40">
                  <c:v>49.840000000000202</c:v>
                </c:pt>
                <c:pt idx="41">
                  <c:v>49.841000000000193</c:v>
                </c:pt>
                <c:pt idx="42">
                  <c:v>49.842000000000198</c:v>
                </c:pt>
                <c:pt idx="43">
                  <c:v>49.843000000000202</c:v>
                </c:pt>
                <c:pt idx="44">
                  <c:v>49.844000000000207</c:v>
                </c:pt>
                <c:pt idx="45">
                  <c:v>49.845000000000198</c:v>
                </c:pt>
                <c:pt idx="46">
                  <c:v>49.846000000000203</c:v>
                </c:pt>
                <c:pt idx="47">
                  <c:v>49.8470000000002</c:v>
                </c:pt>
                <c:pt idx="48">
                  <c:v>49.848000000000198</c:v>
                </c:pt>
                <c:pt idx="49">
                  <c:v>49.849000000000203</c:v>
                </c:pt>
                <c:pt idx="50">
                  <c:v>49.8500000000002</c:v>
                </c:pt>
                <c:pt idx="51">
                  <c:v>49.851000000000198</c:v>
                </c:pt>
                <c:pt idx="52">
                  <c:v>49.852000000000203</c:v>
                </c:pt>
                <c:pt idx="53">
                  <c:v>49.8530000000003</c:v>
                </c:pt>
                <c:pt idx="54">
                  <c:v>49.854000000000298</c:v>
                </c:pt>
                <c:pt idx="55">
                  <c:v>49.855000000000302</c:v>
                </c:pt>
                <c:pt idx="56">
                  <c:v>49.8560000000003</c:v>
                </c:pt>
                <c:pt idx="57">
                  <c:v>49.857000000000298</c:v>
                </c:pt>
                <c:pt idx="58">
                  <c:v>49.858000000000303</c:v>
                </c:pt>
                <c:pt idx="59">
                  <c:v>49.8590000000003</c:v>
                </c:pt>
                <c:pt idx="60">
                  <c:v>49.860000000000298</c:v>
                </c:pt>
                <c:pt idx="61">
                  <c:v>49.861000000000303</c:v>
                </c:pt>
                <c:pt idx="62">
                  <c:v>49.8620000000003</c:v>
                </c:pt>
                <c:pt idx="63">
                  <c:v>49.863000000000298</c:v>
                </c:pt>
                <c:pt idx="64">
                  <c:v>49.864000000000303</c:v>
                </c:pt>
                <c:pt idx="65">
                  <c:v>49.8650000000003</c:v>
                </c:pt>
                <c:pt idx="66">
                  <c:v>49.866000000000298</c:v>
                </c:pt>
                <c:pt idx="67">
                  <c:v>49.867000000000303</c:v>
                </c:pt>
                <c:pt idx="68">
                  <c:v>49.868000000000301</c:v>
                </c:pt>
                <c:pt idx="69">
                  <c:v>49.869000000000298</c:v>
                </c:pt>
                <c:pt idx="70">
                  <c:v>49.870000000000303</c:v>
                </c:pt>
                <c:pt idx="71">
                  <c:v>49.871000000000301</c:v>
                </c:pt>
                <c:pt idx="72">
                  <c:v>49.872000000000298</c:v>
                </c:pt>
                <c:pt idx="73">
                  <c:v>49.873000000000303</c:v>
                </c:pt>
                <c:pt idx="74">
                  <c:v>49.8740000000004</c:v>
                </c:pt>
                <c:pt idx="75">
                  <c:v>49.875000000000398</c:v>
                </c:pt>
                <c:pt idx="76">
                  <c:v>49.876000000000403</c:v>
                </c:pt>
                <c:pt idx="77">
                  <c:v>49.8770000000004</c:v>
                </c:pt>
                <c:pt idx="78">
                  <c:v>49.878000000000398</c:v>
                </c:pt>
                <c:pt idx="79">
                  <c:v>49.879000000000403</c:v>
                </c:pt>
                <c:pt idx="80">
                  <c:v>49.8800000000004</c:v>
                </c:pt>
                <c:pt idx="81">
                  <c:v>49.881000000000398</c:v>
                </c:pt>
                <c:pt idx="82">
                  <c:v>49.882000000000403</c:v>
                </c:pt>
                <c:pt idx="83">
                  <c:v>49.883000000000401</c:v>
                </c:pt>
                <c:pt idx="84">
                  <c:v>49.884000000000398</c:v>
                </c:pt>
                <c:pt idx="85">
                  <c:v>49.885000000000403</c:v>
                </c:pt>
                <c:pt idx="86">
                  <c:v>49.886000000000401</c:v>
                </c:pt>
                <c:pt idx="87">
                  <c:v>49.887000000000398</c:v>
                </c:pt>
                <c:pt idx="88">
                  <c:v>49.888000000000403</c:v>
                </c:pt>
                <c:pt idx="89">
                  <c:v>49.889000000000401</c:v>
                </c:pt>
                <c:pt idx="90">
                  <c:v>49.890000000000398</c:v>
                </c:pt>
                <c:pt idx="91">
                  <c:v>49.891000000000403</c:v>
                </c:pt>
                <c:pt idx="92">
                  <c:v>49.892000000000401</c:v>
                </c:pt>
                <c:pt idx="93">
                  <c:v>49.893000000000399</c:v>
                </c:pt>
                <c:pt idx="94">
                  <c:v>49.894000000000403</c:v>
                </c:pt>
                <c:pt idx="95">
                  <c:v>49.895000000000501</c:v>
                </c:pt>
                <c:pt idx="96">
                  <c:v>49.896000000000498</c:v>
                </c:pt>
                <c:pt idx="97">
                  <c:v>49.897000000000503</c:v>
                </c:pt>
                <c:pt idx="98">
                  <c:v>49.898000000000501</c:v>
                </c:pt>
                <c:pt idx="99">
                  <c:v>49.899000000000498</c:v>
                </c:pt>
                <c:pt idx="100">
                  <c:v>49.900000000000503</c:v>
                </c:pt>
                <c:pt idx="101">
                  <c:v>49.901000000000501</c:v>
                </c:pt>
                <c:pt idx="102">
                  <c:v>49.902000000000491</c:v>
                </c:pt>
                <c:pt idx="103">
                  <c:v>49.903000000000503</c:v>
                </c:pt>
                <c:pt idx="104">
                  <c:v>49.904000000000501</c:v>
                </c:pt>
                <c:pt idx="105">
                  <c:v>49.905000000000499</c:v>
                </c:pt>
                <c:pt idx="106">
                  <c:v>49.906000000000503</c:v>
                </c:pt>
                <c:pt idx="107">
                  <c:v>49.907000000000501</c:v>
                </c:pt>
                <c:pt idx="108">
                  <c:v>49.908000000000499</c:v>
                </c:pt>
                <c:pt idx="109">
                  <c:v>49.909000000000503</c:v>
                </c:pt>
                <c:pt idx="110">
                  <c:v>49.910000000000501</c:v>
                </c:pt>
                <c:pt idx="111">
                  <c:v>49.911000000000499</c:v>
                </c:pt>
                <c:pt idx="112">
                  <c:v>49.912000000000504</c:v>
                </c:pt>
                <c:pt idx="113">
                  <c:v>49.913000000000501</c:v>
                </c:pt>
                <c:pt idx="114">
                  <c:v>49.914000000000499</c:v>
                </c:pt>
                <c:pt idx="115">
                  <c:v>49.915000000000497</c:v>
                </c:pt>
                <c:pt idx="116">
                  <c:v>49.916000000000601</c:v>
                </c:pt>
                <c:pt idx="117">
                  <c:v>49.917000000000598</c:v>
                </c:pt>
                <c:pt idx="118">
                  <c:v>49.918000000000603</c:v>
                </c:pt>
                <c:pt idx="119">
                  <c:v>49.919000000000601</c:v>
                </c:pt>
                <c:pt idx="120">
                  <c:v>49.920000000000599</c:v>
                </c:pt>
                <c:pt idx="121">
                  <c:v>49.921000000000603</c:v>
                </c:pt>
                <c:pt idx="122">
                  <c:v>49.922000000000601</c:v>
                </c:pt>
                <c:pt idx="123">
                  <c:v>49.923000000000599</c:v>
                </c:pt>
                <c:pt idx="124">
                  <c:v>49.924000000000603</c:v>
                </c:pt>
                <c:pt idx="125">
                  <c:v>49.925000000000601</c:v>
                </c:pt>
                <c:pt idx="126">
                  <c:v>49.926000000000599</c:v>
                </c:pt>
                <c:pt idx="127">
                  <c:v>49.927000000000596</c:v>
                </c:pt>
                <c:pt idx="128">
                  <c:v>49.928000000000601</c:v>
                </c:pt>
                <c:pt idx="129">
                  <c:v>49.929000000000599</c:v>
                </c:pt>
                <c:pt idx="130">
                  <c:v>49.930000000000597</c:v>
                </c:pt>
                <c:pt idx="131">
                  <c:v>49.931000000000601</c:v>
                </c:pt>
                <c:pt idx="132">
                  <c:v>49.932000000000599</c:v>
                </c:pt>
                <c:pt idx="133">
                  <c:v>49.933000000000597</c:v>
                </c:pt>
                <c:pt idx="134">
                  <c:v>49.934000000000601</c:v>
                </c:pt>
                <c:pt idx="135">
                  <c:v>49.935000000000599</c:v>
                </c:pt>
                <c:pt idx="136">
                  <c:v>49.936000000000597</c:v>
                </c:pt>
                <c:pt idx="137">
                  <c:v>49.937000000000701</c:v>
                </c:pt>
                <c:pt idx="138">
                  <c:v>49.938000000000699</c:v>
                </c:pt>
                <c:pt idx="139">
                  <c:v>49.939000000000703</c:v>
                </c:pt>
                <c:pt idx="140">
                  <c:v>49.940000000000701</c:v>
                </c:pt>
                <c:pt idx="141">
                  <c:v>49.941000000000699</c:v>
                </c:pt>
                <c:pt idx="142">
                  <c:v>49.942000000000697</c:v>
                </c:pt>
                <c:pt idx="143">
                  <c:v>49.943000000000701</c:v>
                </c:pt>
                <c:pt idx="144">
                  <c:v>49.944000000000699</c:v>
                </c:pt>
                <c:pt idx="145">
                  <c:v>49.945000000000697</c:v>
                </c:pt>
                <c:pt idx="146">
                  <c:v>49.946000000000701</c:v>
                </c:pt>
                <c:pt idx="147">
                  <c:v>49.947000000000699</c:v>
                </c:pt>
                <c:pt idx="148">
                  <c:v>49.948000000000697</c:v>
                </c:pt>
                <c:pt idx="149">
                  <c:v>49.949000000000702</c:v>
                </c:pt>
                <c:pt idx="150">
                  <c:v>49.950000000000699</c:v>
                </c:pt>
                <c:pt idx="151">
                  <c:v>49.951000000000697</c:v>
                </c:pt>
                <c:pt idx="152">
                  <c:v>49.952000000000702</c:v>
                </c:pt>
                <c:pt idx="153">
                  <c:v>49.953000000000699</c:v>
                </c:pt>
                <c:pt idx="154">
                  <c:v>49.954000000000697</c:v>
                </c:pt>
                <c:pt idx="155">
                  <c:v>49.955000000000702</c:v>
                </c:pt>
                <c:pt idx="156">
                  <c:v>49.956000000000699</c:v>
                </c:pt>
                <c:pt idx="157">
                  <c:v>49.957000000000697</c:v>
                </c:pt>
                <c:pt idx="158">
                  <c:v>49.958000000000801</c:v>
                </c:pt>
                <c:pt idx="159">
                  <c:v>49.959000000000799</c:v>
                </c:pt>
                <c:pt idx="160">
                  <c:v>49.96000000000079</c:v>
                </c:pt>
                <c:pt idx="161">
                  <c:v>49.961000000000801</c:v>
                </c:pt>
                <c:pt idx="162">
                  <c:v>49.962000000000799</c:v>
                </c:pt>
                <c:pt idx="163">
                  <c:v>49.963000000000804</c:v>
                </c:pt>
                <c:pt idx="164">
                  <c:v>49.964000000000802</c:v>
                </c:pt>
                <c:pt idx="165">
                  <c:v>49.965000000000799</c:v>
                </c:pt>
                <c:pt idx="166">
                  <c:v>49.966000000000797</c:v>
                </c:pt>
                <c:pt idx="167">
                  <c:v>49.967000000000802</c:v>
                </c:pt>
                <c:pt idx="168">
                  <c:v>49.968000000000799</c:v>
                </c:pt>
                <c:pt idx="169">
                  <c:v>49.969000000000797</c:v>
                </c:pt>
                <c:pt idx="170">
                  <c:v>49.970000000000802</c:v>
                </c:pt>
                <c:pt idx="171">
                  <c:v>49.971000000000799</c:v>
                </c:pt>
                <c:pt idx="172">
                  <c:v>49.972000000000797</c:v>
                </c:pt>
                <c:pt idx="173">
                  <c:v>49.973000000000802</c:v>
                </c:pt>
                <c:pt idx="174">
                  <c:v>49.9740000000008</c:v>
                </c:pt>
                <c:pt idx="175">
                  <c:v>49.975000000000797</c:v>
                </c:pt>
                <c:pt idx="176">
                  <c:v>49.976000000000802</c:v>
                </c:pt>
                <c:pt idx="177">
                  <c:v>49.9770000000008</c:v>
                </c:pt>
                <c:pt idx="178">
                  <c:v>49.978000000000797</c:v>
                </c:pt>
                <c:pt idx="179">
                  <c:v>49.979000000000902</c:v>
                </c:pt>
                <c:pt idx="180">
                  <c:v>49.980000000000899</c:v>
                </c:pt>
                <c:pt idx="181">
                  <c:v>49.981000000000897</c:v>
                </c:pt>
                <c:pt idx="182">
                  <c:v>49.982000000000902</c:v>
                </c:pt>
                <c:pt idx="183">
                  <c:v>49.983000000000899</c:v>
                </c:pt>
                <c:pt idx="184">
                  <c:v>49.984000000000897</c:v>
                </c:pt>
                <c:pt idx="185">
                  <c:v>49.985000000000902</c:v>
                </c:pt>
                <c:pt idx="186">
                  <c:v>49.986000000000899</c:v>
                </c:pt>
                <c:pt idx="187">
                  <c:v>49.987000000000897</c:v>
                </c:pt>
                <c:pt idx="188">
                  <c:v>49.988000000000902</c:v>
                </c:pt>
                <c:pt idx="189">
                  <c:v>49.9890000000009</c:v>
                </c:pt>
                <c:pt idx="190">
                  <c:v>49.990000000000897</c:v>
                </c:pt>
                <c:pt idx="191">
                  <c:v>49.991000000000902</c:v>
                </c:pt>
                <c:pt idx="192">
                  <c:v>49.9920000000009</c:v>
                </c:pt>
                <c:pt idx="193">
                  <c:v>49.993000000000897</c:v>
                </c:pt>
                <c:pt idx="194">
                  <c:v>49.994000000000902</c:v>
                </c:pt>
                <c:pt idx="195">
                  <c:v>49.9950000000009</c:v>
                </c:pt>
                <c:pt idx="196">
                  <c:v>49.996000000000898</c:v>
                </c:pt>
                <c:pt idx="197">
                  <c:v>49.997000000000902</c:v>
                </c:pt>
                <c:pt idx="198">
                  <c:v>49.9980000000009</c:v>
                </c:pt>
                <c:pt idx="199">
                  <c:v>49.999000000000898</c:v>
                </c:pt>
                <c:pt idx="200">
                  <c:v>50.000000000001002</c:v>
                </c:pt>
                <c:pt idx="201">
                  <c:v>50.001000000001</c:v>
                </c:pt>
                <c:pt idx="202">
                  <c:v>50.002000000000997</c:v>
                </c:pt>
                <c:pt idx="203">
                  <c:v>50.003000000001002</c:v>
                </c:pt>
                <c:pt idx="204">
                  <c:v>50.004000000001</c:v>
                </c:pt>
                <c:pt idx="205">
                  <c:v>50.005000000000997</c:v>
                </c:pt>
                <c:pt idx="206">
                  <c:v>50.006000000001002</c:v>
                </c:pt>
                <c:pt idx="207">
                  <c:v>50.007000000001</c:v>
                </c:pt>
                <c:pt idx="208">
                  <c:v>50.008000000000997</c:v>
                </c:pt>
                <c:pt idx="209">
                  <c:v>50.009000000001002</c:v>
                </c:pt>
                <c:pt idx="210">
                  <c:v>50.010000000001</c:v>
                </c:pt>
                <c:pt idx="211">
                  <c:v>50.011000000000998</c:v>
                </c:pt>
                <c:pt idx="212">
                  <c:v>50.012000000001002</c:v>
                </c:pt>
                <c:pt idx="213">
                  <c:v>50.013000000001</c:v>
                </c:pt>
                <c:pt idx="214">
                  <c:v>50.014000000000998</c:v>
                </c:pt>
                <c:pt idx="215">
                  <c:v>50.015000000001002</c:v>
                </c:pt>
                <c:pt idx="216">
                  <c:v>50.016000000001</c:v>
                </c:pt>
                <c:pt idx="217">
                  <c:v>50.017000000000998</c:v>
                </c:pt>
                <c:pt idx="218">
                  <c:v>50.018000000001003</c:v>
                </c:pt>
                <c:pt idx="219">
                  <c:v>50.019000000001</c:v>
                </c:pt>
                <c:pt idx="220">
                  <c:v>50.020000000000998</c:v>
                </c:pt>
                <c:pt idx="221">
                  <c:v>50.021000000001102</c:v>
                </c:pt>
                <c:pt idx="222">
                  <c:v>50.0220000000011</c:v>
                </c:pt>
                <c:pt idx="223">
                  <c:v>50.023000000001097</c:v>
                </c:pt>
                <c:pt idx="224">
                  <c:v>50.024000000001095</c:v>
                </c:pt>
                <c:pt idx="225">
                  <c:v>50.0250000000011</c:v>
                </c:pt>
                <c:pt idx="226">
                  <c:v>50.026000000001098</c:v>
                </c:pt>
                <c:pt idx="227">
                  <c:v>50.027000000001109</c:v>
                </c:pt>
                <c:pt idx="228">
                  <c:v>50.0280000000011</c:v>
                </c:pt>
                <c:pt idx="229">
                  <c:v>50.029000000001098</c:v>
                </c:pt>
                <c:pt idx="230">
                  <c:v>50.030000000001102</c:v>
                </c:pt>
                <c:pt idx="231">
                  <c:v>50.0310000000011</c:v>
                </c:pt>
                <c:pt idx="232">
                  <c:v>50.032000000001098</c:v>
                </c:pt>
                <c:pt idx="233">
                  <c:v>50.033000000001103</c:v>
                </c:pt>
                <c:pt idx="234">
                  <c:v>50.0340000000011</c:v>
                </c:pt>
                <c:pt idx="235">
                  <c:v>50.035000000001098</c:v>
                </c:pt>
                <c:pt idx="236">
                  <c:v>50.036000000001103</c:v>
                </c:pt>
                <c:pt idx="237">
                  <c:v>50.0370000000011</c:v>
                </c:pt>
                <c:pt idx="238">
                  <c:v>50.038000000001098</c:v>
                </c:pt>
                <c:pt idx="239">
                  <c:v>50.039000000001103</c:v>
                </c:pt>
                <c:pt idx="240">
                  <c:v>50.0400000000011</c:v>
                </c:pt>
                <c:pt idx="241">
                  <c:v>50.041000000001098</c:v>
                </c:pt>
                <c:pt idx="242">
                  <c:v>50.042000000001202</c:v>
                </c:pt>
                <c:pt idx="243">
                  <c:v>50.0430000000012</c:v>
                </c:pt>
                <c:pt idx="244">
                  <c:v>50.044000000001198</c:v>
                </c:pt>
                <c:pt idx="245">
                  <c:v>50.045000000001203</c:v>
                </c:pt>
                <c:pt idx="246">
                  <c:v>50.0460000000012</c:v>
                </c:pt>
                <c:pt idx="247">
                  <c:v>50.047000000001198</c:v>
                </c:pt>
                <c:pt idx="248">
                  <c:v>50.048000000001203</c:v>
                </c:pt>
                <c:pt idx="249">
                  <c:v>50.0490000000012</c:v>
                </c:pt>
                <c:pt idx="250">
                  <c:v>50.050000000001198</c:v>
                </c:pt>
                <c:pt idx="251">
                  <c:v>50.051000000001203</c:v>
                </c:pt>
                <c:pt idx="252">
                  <c:v>50.0520000000012</c:v>
                </c:pt>
                <c:pt idx="253">
                  <c:v>50.053000000001198</c:v>
                </c:pt>
                <c:pt idx="254">
                  <c:v>50.054000000001203</c:v>
                </c:pt>
                <c:pt idx="255">
                  <c:v>50.055000000001201</c:v>
                </c:pt>
                <c:pt idx="256">
                  <c:v>50.056000000001198</c:v>
                </c:pt>
                <c:pt idx="257">
                  <c:v>50.057000000001203</c:v>
                </c:pt>
                <c:pt idx="258">
                  <c:v>50.058000000001201</c:v>
                </c:pt>
                <c:pt idx="259">
                  <c:v>50.059000000001198</c:v>
                </c:pt>
                <c:pt idx="260">
                  <c:v>50.060000000001203</c:v>
                </c:pt>
                <c:pt idx="261">
                  <c:v>50.061000000001201</c:v>
                </c:pt>
                <c:pt idx="262">
                  <c:v>50.062000000001198</c:v>
                </c:pt>
                <c:pt idx="263">
                  <c:v>50.063000000001303</c:v>
                </c:pt>
                <c:pt idx="264">
                  <c:v>50.0640000000013</c:v>
                </c:pt>
                <c:pt idx="265">
                  <c:v>50.065000000001298</c:v>
                </c:pt>
                <c:pt idx="266">
                  <c:v>50.066000000001303</c:v>
                </c:pt>
                <c:pt idx="267">
                  <c:v>50.0670000000013</c:v>
                </c:pt>
                <c:pt idx="268">
                  <c:v>50.068000000001298</c:v>
                </c:pt>
                <c:pt idx="269">
                  <c:v>50.069000000001303</c:v>
                </c:pt>
                <c:pt idx="270">
                  <c:v>50.070000000001301</c:v>
                </c:pt>
                <c:pt idx="271">
                  <c:v>50.071000000001298</c:v>
                </c:pt>
                <c:pt idx="272">
                  <c:v>50.072000000001303</c:v>
                </c:pt>
                <c:pt idx="273">
                  <c:v>50.073000000001301</c:v>
                </c:pt>
                <c:pt idx="274">
                  <c:v>50.074000000001298</c:v>
                </c:pt>
                <c:pt idx="275">
                  <c:v>50.075000000001303</c:v>
                </c:pt>
                <c:pt idx="276">
                  <c:v>50.076000000001301</c:v>
                </c:pt>
                <c:pt idx="277">
                  <c:v>50.077000000001298</c:v>
                </c:pt>
                <c:pt idx="278">
                  <c:v>50.078000000001303</c:v>
                </c:pt>
                <c:pt idx="279">
                  <c:v>50.079000000001301</c:v>
                </c:pt>
                <c:pt idx="280">
                  <c:v>50.080000000001299</c:v>
                </c:pt>
                <c:pt idx="281">
                  <c:v>50.081000000001303</c:v>
                </c:pt>
                <c:pt idx="282">
                  <c:v>50.082000000001301</c:v>
                </c:pt>
                <c:pt idx="283">
                  <c:v>50.083000000001292</c:v>
                </c:pt>
                <c:pt idx="284">
                  <c:v>50.084000000001403</c:v>
                </c:pt>
                <c:pt idx="285">
                  <c:v>50.085000000001394</c:v>
                </c:pt>
                <c:pt idx="286">
                  <c:v>50.086000000001398</c:v>
                </c:pt>
                <c:pt idx="287">
                  <c:v>50.087000000001403</c:v>
                </c:pt>
                <c:pt idx="288">
                  <c:v>50.088000000001401</c:v>
                </c:pt>
                <c:pt idx="289">
                  <c:v>50.089000000001398</c:v>
                </c:pt>
                <c:pt idx="290">
                  <c:v>50.090000000001403</c:v>
                </c:pt>
                <c:pt idx="291">
                  <c:v>50.091000000001401</c:v>
                </c:pt>
                <c:pt idx="292">
                  <c:v>50.092000000001399</c:v>
                </c:pt>
                <c:pt idx="293">
                  <c:v>50.093000000001403</c:v>
                </c:pt>
                <c:pt idx="294">
                  <c:v>50.094000000001401</c:v>
                </c:pt>
                <c:pt idx="295">
                  <c:v>50.095000000001399</c:v>
                </c:pt>
                <c:pt idx="296">
                  <c:v>50.096000000001403</c:v>
                </c:pt>
                <c:pt idx="297">
                  <c:v>50.097000000001401</c:v>
                </c:pt>
                <c:pt idx="298">
                  <c:v>50.098000000001399</c:v>
                </c:pt>
                <c:pt idx="299">
                  <c:v>50.099000000001404</c:v>
                </c:pt>
                <c:pt idx="300">
                  <c:v>50.100000000001401</c:v>
                </c:pt>
                <c:pt idx="301">
                  <c:v>50.101000000001399</c:v>
                </c:pt>
                <c:pt idx="302">
                  <c:v>50.102000000001397</c:v>
                </c:pt>
                <c:pt idx="303">
                  <c:v>50.103000000001401</c:v>
                </c:pt>
                <c:pt idx="304">
                  <c:v>50.104000000001399</c:v>
                </c:pt>
                <c:pt idx="305">
                  <c:v>50.105000000001503</c:v>
                </c:pt>
                <c:pt idx="306">
                  <c:v>50.106000000001501</c:v>
                </c:pt>
                <c:pt idx="307">
                  <c:v>50.107000000001499</c:v>
                </c:pt>
                <c:pt idx="308">
                  <c:v>50.108000000001503</c:v>
                </c:pt>
                <c:pt idx="309">
                  <c:v>50.109000000001501</c:v>
                </c:pt>
                <c:pt idx="310">
                  <c:v>50.110000000001499</c:v>
                </c:pt>
                <c:pt idx="311">
                  <c:v>50.111000000001503</c:v>
                </c:pt>
                <c:pt idx="312">
                  <c:v>50.112000000001501</c:v>
                </c:pt>
                <c:pt idx="313">
                  <c:v>50.113000000001499</c:v>
                </c:pt>
                <c:pt idx="314">
                  <c:v>50.114000000001496</c:v>
                </c:pt>
                <c:pt idx="315">
                  <c:v>50.115000000001501</c:v>
                </c:pt>
                <c:pt idx="316">
                  <c:v>50.116000000001499</c:v>
                </c:pt>
                <c:pt idx="317">
                  <c:v>50.117000000001497</c:v>
                </c:pt>
                <c:pt idx="318">
                  <c:v>50.118000000001501</c:v>
                </c:pt>
                <c:pt idx="319">
                  <c:v>50.119000000001499</c:v>
                </c:pt>
                <c:pt idx="320">
                  <c:v>50.120000000001497</c:v>
                </c:pt>
                <c:pt idx="321">
                  <c:v>50.121000000001501</c:v>
                </c:pt>
                <c:pt idx="322">
                  <c:v>50.122000000001499</c:v>
                </c:pt>
                <c:pt idx="323">
                  <c:v>50.123000000001497</c:v>
                </c:pt>
                <c:pt idx="324">
                  <c:v>50.124000000001502</c:v>
                </c:pt>
                <c:pt idx="325">
                  <c:v>50.125000000001499</c:v>
                </c:pt>
                <c:pt idx="326">
                  <c:v>50.126000000001603</c:v>
                </c:pt>
                <c:pt idx="327">
                  <c:v>50.127000000001601</c:v>
                </c:pt>
                <c:pt idx="328">
                  <c:v>50.128000000001599</c:v>
                </c:pt>
                <c:pt idx="329">
                  <c:v>50.129000000001597</c:v>
                </c:pt>
                <c:pt idx="330">
                  <c:v>50.130000000001601</c:v>
                </c:pt>
                <c:pt idx="331">
                  <c:v>50.131000000001599</c:v>
                </c:pt>
                <c:pt idx="332">
                  <c:v>50.132000000001597</c:v>
                </c:pt>
                <c:pt idx="333">
                  <c:v>50.133000000001601</c:v>
                </c:pt>
                <c:pt idx="334">
                  <c:v>50.134000000001599</c:v>
                </c:pt>
                <c:pt idx="335">
                  <c:v>50.135000000001597</c:v>
                </c:pt>
                <c:pt idx="336">
                  <c:v>50.136000000001602</c:v>
                </c:pt>
                <c:pt idx="337">
                  <c:v>50.137000000001599</c:v>
                </c:pt>
                <c:pt idx="338">
                  <c:v>50.138000000001597</c:v>
                </c:pt>
                <c:pt idx="339">
                  <c:v>50.139000000001602</c:v>
                </c:pt>
                <c:pt idx="340">
                  <c:v>50.140000000001599</c:v>
                </c:pt>
                <c:pt idx="341">
                  <c:v>50.141000000001597</c:v>
                </c:pt>
                <c:pt idx="342">
                  <c:v>50.142000000001602</c:v>
                </c:pt>
                <c:pt idx="343">
                  <c:v>50.143000000001599</c:v>
                </c:pt>
                <c:pt idx="344">
                  <c:v>50.144000000001604</c:v>
                </c:pt>
                <c:pt idx="345">
                  <c:v>50.145000000001602</c:v>
                </c:pt>
                <c:pt idx="346">
                  <c:v>50.1460000000016</c:v>
                </c:pt>
                <c:pt idx="347">
                  <c:v>50.147000000001697</c:v>
                </c:pt>
                <c:pt idx="348">
                  <c:v>50.148000000001701</c:v>
                </c:pt>
                <c:pt idx="349">
                  <c:v>50.149000000001699</c:v>
                </c:pt>
                <c:pt idx="350">
                  <c:v>50.150000000001697</c:v>
                </c:pt>
                <c:pt idx="351">
                  <c:v>50.151000000001702</c:v>
                </c:pt>
                <c:pt idx="352">
                  <c:v>50.152000000001699</c:v>
                </c:pt>
                <c:pt idx="353">
                  <c:v>50.153000000001697</c:v>
                </c:pt>
                <c:pt idx="354">
                  <c:v>50.154000000001702</c:v>
                </c:pt>
                <c:pt idx="355">
                  <c:v>50.155000000001699</c:v>
                </c:pt>
                <c:pt idx="356">
                  <c:v>50.156000000001697</c:v>
                </c:pt>
                <c:pt idx="357">
                  <c:v>50.157000000001702</c:v>
                </c:pt>
                <c:pt idx="358">
                  <c:v>50.158000000001699</c:v>
                </c:pt>
                <c:pt idx="359">
                  <c:v>50.159000000001697</c:v>
                </c:pt>
                <c:pt idx="360">
                  <c:v>50.160000000001702</c:v>
                </c:pt>
                <c:pt idx="361">
                  <c:v>50.1610000000017</c:v>
                </c:pt>
                <c:pt idx="362">
                  <c:v>50.162000000001697</c:v>
                </c:pt>
                <c:pt idx="363">
                  <c:v>50.163000000001702</c:v>
                </c:pt>
                <c:pt idx="364">
                  <c:v>50.1640000000017</c:v>
                </c:pt>
                <c:pt idx="365">
                  <c:v>50.165000000001697</c:v>
                </c:pt>
                <c:pt idx="366">
                  <c:v>50.166000000001702</c:v>
                </c:pt>
                <c:pt idx="367">
                  <c:v>50.1670000000017</c:v>
                </c:pt>
                <c:pt idx="368">
                  <c:v>50.168000000001797</c:v>
                </c:pt>
                <c:pt idx="369">
                  <c:v>50.169000000001802</c:v>
                </c:pt>
                <c:pt idx="370">
                  <c:v>50.170000000001799</c:v>
                </c:pt>
                <c:pt idx="371">
                  <c:v>50.171000000001797</c:v>
                </c:pt>
                <c:pt idx="372">
                  <c:v>50.172000000001802</c:v>
                </c:pt>
                <c:pt idx="373">
                  <c:v>50.173000000001799</c:v>
                </c:pt>
                <c:pt idx="374">
                  <c:v>50.174000000001797</c:v>
                </c:pt>
                <c:pt idx="375">
                  <c:v>50.175000000001802</c:v>
                </c:pt>
                <c:pt idx="376">
                  <c:v>50.1760000000018</c:v>
                </c:pt>
                <c:pt idx="377">
                  <c:v>50.177000000001797</c:v>
                </c:pt>
                <c:pt idx="378">
                  <c:v>50.178000000001802</c:v>
                </c:pt>
                <c:pt idx="379">
                  <c:v>50.1790000000018</c:v>
                </c:pt>
                <c:pt idx="380">
                  <c:v>50.180000000001797</c:v>
                </c:pt>
                <c:pt idx="381">
                  <c:v>50.181000000001802</c:v>
                </c:pt>
                <c:pt idx="382">
                  <c:v>50.1820000000018</c:v>
                </c:pt>
                <c:pt idx="383">
                  <c:v>50.183000000001798</c:v>
                </c:pt>
                <c:pt idx="384">
                  <c:v>50.184000000001802</c:v>
                </c:pt>
                <c:pt idx="385">
                  <c:v>50.1850000000018</c:v>
                </c:pt>
                <c:pt idx="386">
                  <c:v>50.186000000001798</c:v>
                </c:pt>
                <c:pt idx="387">
                  <c:v>50.187000000001802</c:v>
                </c:pt>
                <c:pt idx="388">
                  <c:v>50.1880000000018</c:v>
                </c:pt>
                <c:pt idx="389">
                  <c:v>50.189000000001897</c:v>
                </c:pt>
                <c:pt idx="390">
                  <c:v>50.190000000001902</c:v>
                </c:pt>
                <c:pt idx="391">
                  <c:v>50.1910000000019</c:v>
                </c:pt>
                <c:pt idx="392">
                  <c:v>50.192000000001897</c:v>
                </c:pt>
                <c:pt idx="393">
                  <c:v>50.193000000001902</c:v>
                </c:pt>
                <c:pt idx="394">
                  <c:v>50.1940000000019</c:v>
                </c:pt>
                <c:pt idx="395">
                  <c:v>50.195000000001897</c:v>
                </c:pt>
                <c:pt idx="396">
                  <c:v>50.196000000001902</c:v>
                </c:pt>
                <c:pt idx="397">
                  <c:v>50.1970000000019</c:v>
                </c:pt>
                <c:pt idx="398">
                  <c:v>50.198000000001898</c:v>
                </c:pt>
                <c:pt idx="399">
                  <c:v>50.199000000001902</c:v>
                </c:pt>
                <c:pt idx="400">
                  <c:v>50.2000000000019</c:v>
                </c:pt>
              </c:numCache>
            </c:numRef>
          </c:xVal>
          <c:yVal>
            <c:numRef>
              <c:f>Prim_Data!$E$14:$E$414</c:f>
              <c:numCache>
                <c:formatCode>0.00</c:formatCode>
                <c:ptCount val="4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0.99999999999944578</c:v>
                </c:pt>
                <c:pt idx="21">
                  <c:v>0.99444444444390323</c:v>
                </c:pt>
                <c:pt idx="22">
                  <c:v>0.98888888888832116</c:v>
                </c:pt>
                <c:pt idx="23">
                  <c:v>0.9833333333327785</c:v>
                </c:pt>
                <c:pt idx="24">
                  <c:v>0.97777777777723596</c:v>
                </c:pt>
                <c:pt idx="25">
                  <c:v>0.97222222222165378</c:v>
                </c:pt>
                <c:pt idx="26">
                  <c:v>0.96666666666611123</c:v>
                </c:pt>
                <c:pt idx="27">
                  <c:v>0.96111111111056857</c:v>
                </c:pt>
                <c:pt idx="28">
                  <c:v>0.9555555555549865</c:v>
                </c:pt>
                <c:pt idx="29">
                  <c:v>0.94999999999944396</c:v>
                </c:pt>
                <c:pt idx="30">
                  <c:v>0.9444444444439013</c:v>
                </c:pt>
                <c:pt idx="31">
                  <c:v>0.93888888888831923</c:v>
                </c:pt>
                <c:pt idx="32">
                  <c:v>0.93333333333277657</c:v>
                </c:pt>
                <c:pt idx="33">
                  <c:v>0.92777777777668136</c:v>
                </c:pt>
                <c:pt idx="34">
                  <c:v>0.92222222222109929</c:v>
                </c:pt>
                <c:pt idx="35">
                  <c:v>0.91666666666555663</c:v>
                </c:pt>
                <c:pt idx="36">
                  <c:v>0.91111111111001408</c:v>
                </c:pt>
                <c:pt idx="37">
                  <c:v>0.90555555555443201</c:v>
                </c:pt>
                <c:pt idx="38">
                  <c:v>0.89999999999888936</c:v>
                </c:pt>
                <c:pt idx="39">
                  <c:v>0.89444444444334681</c:v>
                </c:pt>
                <c:pt idx="40">
                  <c:v>0.88888888888776474</c:v>
                </c:pt>
                <c:pt idx="41">
                  <c:v>0.88333333333226161</c:v>
                </c:pt>
                <c:pt idx="42">
                  <c:v>0.87777777777667942</c:v>
                </c:pt>
                <c:pt idx="43">
                  <c:v>0.87222222222109735</c:v>
                </c:pt>
                <c:pt idx="44">
                  <c:v>0.86666666666551528</c:v>
                </c:pt>
                <c:pt idx="45">
                  <c:v>0.86111111111001215</c:v>
                </c:pt>
                <c:pt idx="46">
                  <c:v>0.85555555555443008</c:v>
                </c:pt>
                <c:pt idx="47">
                  <c:v>0.84999999999888753</c:v>
                </c:pt>
                <c:pt idx="48">
                  <c:v>0.84444444444334488</c:v>
                </c:pt>
                <c:pt idx="49">
                  <c:v>0.83888888888776281</c:v>
                </c:pt>
                <c:pt idx="50">
                  <c:v>0.83333333333222015</c:v>
                </c:pt>
                <c:pt idx="51">
                  <c:v>0.8277777777766776</c:v>
                </c:pt>
                <c:pt idx="52">
                  <c:v>0.82222222222109553</c:v>
                </c:pt>
                <c:pt idx="53">
                  <c:v>0.81666666666500021</c:v>
                </c:pt>
                <c:pt idx="54">
                  <c:v>0.81111111110945766</c:v>
                </c:pt>
                <c:pt idx="55">
                  <c:v>0.80555555555387559</c:v>
                </c:pt>
                <c:pt idx="56">
                  <c:v>0.79999999999833293</c:v>
                </c:pt>
                <c:pt idx="57">
                  <c:v>0.79444444444279028</c:v>
                </c:pt>
                <c:pt idx="58">
                  <c:v>0.78888888888720821</c:v>
                </c:pt>
                <c:pt idx="59">
                  <c:v>0.78333333333166566</c:v>
                </c:pt>
                <c:pt idx="60">
                  <c:v>0.777777777776123</c:v>
                </c:pt>
                <c:pt idx="61">
                  <c:v>0.77222222222054093</c:v>
                </c:pt>
                <c:pt idx="62">
                  <c:v>0.76666666666499839</c:v>
                </c:pt>
                <c:pt idx="63">
                  <c:v>0.76111111110945573</c:v>
                </c:pt>
                <c:pt idx="64">
                  <c:v>0.75555555555387366</c:v>
                </c:pt>
                <c:pt idx="65">
                  <c:v>0.749999999998331</c:v>
                </c:pt>
                <c:pt idx="66">
                  <c:v>0.74444444444278846</c:v>
                </c:pt>
                <c:pt idx="67">
                  <c:v>0.73888888888720639</c:v>
                </c:pt>
                <c:pt idx="68">
                  <c:v>0.73333333333166373</c:v>
                </c:pt>
                <c:pt idx="69">
                  <c:v>0.72777777777612118</c:v>
                </c:pt>
                <c:pt idx="70">
                  <c:v>0.722222222220539</c:v>
                </c:pt>
                <c:pt idx="71">
                  <c:v>0.71666666666499645</c:v>
                </c:pt>
                <c:pt idx="72">
                  <c:v>0.7111111111094538</c:v>
                </c:pt>
                <c:pt idx="73">
                  <c:v>0.70555555555387173</c:v>
                </c:pt>
                <c:pt idx="74">
                  <c:v>0.69999999999777651</c:v>
                </c:pt>
                <c:pt idx="75">
                  <c:v>0.69444444444223385</c:v>
                </c:pt>
                <c:pt idx="76">
                  <c:v>0.68888888888665178</c:v>
                </c:pt>
                <c:pt idx="77">
                  <c:v>0.68333333333110924</c:v>
                </c:pt>
                <c:pt idx="78">
                  <c:v>0.67777777777556658</c:v>
                </c:pt>
                <c:pt idx="79">
                  <c:v>0.67222222221998451</c:v>
                </c:pt>
                <c:pt idx="80">
                  <c:v>0.66666666666444185</c:v>
                </c:pt>
                <c:pt idx="81">
                  <c:v>0.66111111110889931</c:v>
                </c:pt>
                <c:pt idx="82">
                  <c:v>0.65555555555331724</c:v>
                </c:pt>
                <c:pt idx="83">
                  <c:v>0.64999999999777458</c:v>
                </c:pt>
                <c:pt idx="84">
                  <c:v>0.64444444444223203</c:v>
                </c:pt>
                <c:pt idx="85">
                  <c:v>0.63888888888664996</c:v>
                </c:pt>
                <c:pt idx="86">
                  <c:v>0.63333333333110731</c:v>
                </c:pt>
                <c:pt idx="87">
                  <c:v>0.62777777777556465</c:v>
                </c:pt>
                <c:pt idx="88">
                  <c:v>0.62222222221998258</c:v>
                </c:pt>
                <c:pt idx="89">
                  <c:v>0.61666666666444003</c:v>
                </c:pt>
                <c:pt idx="90">
                  <c:v>0.61111111110889738</c:v>
                </c:pt>
                <c:pt idx="91">
                  <c:v>0.60555555555331531</c:v>
                </c:pt>
                <c:pt idx="92">
                  <c:v>0.59999999999777276</c:v>
                </c:pt>
                <c:pt idx="93">
                  <c:v>0.5944444444422301</c:v>
                </c:pt>
                <c:pt idx="94">
                  <c:v>0.58888888888664803</c:v>
                </c:pt>
                <c:pt idx="95">
                  <c:v>0.58333333333055282</c:v>
                </c:pt>
                <c:pt idx="96">
                  <c:v>0.57777777777501016</c:v>
                </c:pt>
                <c:pt idx="97">
                  <c:v>0.57222222221942809</c:v>
                </c:pt>
                <c:pt idx="98">
                  <c:v>0.56666666666388543</c:v>
                </c:pt>
                <c:pt idx="99">
                  <c:v>0.56111111110834289</c:v>
                </c:pt>
                <c:pt idx="100">
                  <c:v>0.55555555555276082</c:v>
                </c:pt>
                <c:pt idx="101">
                  <c:v>0.54999999999721816</c:v>
                </c:pt>
                <c:pt idx="102">
                  <c:v>0.54444444444171503</c:v>
                </c:pt>
                <c:pt idx="103">
                  <c:v>0.53888888888609343</c:v>
                </c:pt>
                <c:pt idx="104">
                  <c:v>0.53333333333055088</c:v>
                </c:pt>
                <c:pt idx="105">
                  <c:v>0.52777777777500823</c:v>
                </c:pt>
                <c:pt idx="106">
                  <c:v>0.52222222221942616</c:v>
                </c:pt>
                <c:pt idx="107">
                  <c:v>0.51666666666388361</c:v>
                </c:pt>
                <c:pt idx="108">
                  <c:v>0.51111111110834095</c:v>
                </c:pt>
                <c:pt idx="109">
                  <c:v>0.50555555555275888</c:v>
                </c:pt>
                <c:pt idx="110">
                  <c:v>0.49999999999721628</c:v>
                </c:pt>
                <c:pt idx="111">
                  <c:v>0.49444444444167368</c:v>
                </c:pt>
                <c:pt idx="112">
                  <c:v>0.48888888888609155</c:v>
                </c:pt>
                <c:pt idx="113">
                  <c:v>0.48333333333054895</c:v>
                </c:pt>
                <c:pt idx="114">
                  <c:v>0.47777777777500635</c:v>
                </c:pt>
                <c:pt idx="115">
                  <c:v>0.47222222221946375</c:v>
                </c:pt>
                <c:pt idx="116">
                  <c:v>0.46666666666332901</c:v>
                </c:pt>
                <c:pt idx="117">
                  <c:v>0.46111111110778641</c:v>
                </c:pt>
                <c:pt idx="118">
                  <c:v>0.45555555555220434</c:v>
                </c:pt>
                <c:pt idx="119">
                  <c:v>0.44999999999666174</c:v>
                </c:pt>
                <c:pt idx="120">
                  <c:v>0.44444444444111914</c:v>
                </c:pt>
                <c:pt idx="121">
                  <c:v>0.43888888888553707</c:v>
                </c:pt>
                <c:pt idx="122">
                  <c:v>0.43333333332999441</c:v>
                </c:pt>
                <c:pt idx="123">
                  <c:v>0.42777777777445181</c:v>
                </c:pt>
                <c:pt idx="124">
                  <c:v>0.42222222221886974</c:v>
                </c:pt>
                <c:pt idx="125">
                  <c:v>0.41666666666332713</c:v>
                </c:pt>
                <c:pt idx="126">
                  <c:v>0.41111111110778453</c:v>
                </c:pt>
                <c:pt idx="127">
                  <c:v>0.40555555555224193</c:v>
                </c:pt>
                <c:pt idx="128">
                  <c:v>0.39999999999665981</c:v>
                </c:pt>
                <c:pt idx="129">
                  <c:v>0.3944444444411172</c:v>
                </c:pt>
                <c:pt idx="130">
                  <c:v>0.3888888888855746</c:v>
                </c:pt>
                <c:pt idx="131">
                  <c:v>0.38333333332999253</c:v>
                </c:pt>
                <c:pt idx="132">
                  <c:v>0.37777777777444993</c:v>
                </c:pt>
                <c:pt idx="133">
                  <c:v>0.37222222221890733</c:v>
                </c:pt>
                <c:pt idx="134">
                  <c:v>0.36666666666332526</c:v>
                </c:pt>
                <c:pt idx="135">
                  <c:v>0.3611111111077826</c:v>
                </c:pt>
                <c:pt idx="136">
                  <c:v>0.35555555555224</c:v>
                </c:pt>
                <c:pt idx="137">
                  <c:v>0.34999999999610532</c:v>
                </c:pt>
                <c:pt idx="138">
                  <c:v>0.34444444444056266</c:v>
                </c:pt>
                <c:pt idx="139">
                  <c:v>0.33888888888498059</c:v>
                </c:pt>
                <c:pt idx="140">
                  <c:v>0.33333333332943799</c:v>
                </c:pt>
                <c:pt idx="141">
                  <c:v>0.32777777777389538</c:v>
                </c:pt>
                <c:pt idx="142">
                  <c:v>0.32222222221835278</c:v>
                </c:pt>
                <c:pt idx="143">
                  <c:v>0.31666666666277071</c:v>
                </c:pt>
                <c:pt idx="144">
                  <c:v>0.31111111110722811</c:v>
                </c:pt>
                <c:pt idx="145">
                  <c:v>0.30555555555168545</c:v>
                </c:pt>
                <c:pt idx="146">
                  <c:v>0.29999999999610338</c:v>
                </c:pt>
                <c:pt idx="147">
                  <c:v>0.29444444444056078</c:v>
                </c:pt>
                <c:pt idx="148">
                  <c:v>0.28888888888501818</c:v>
                </c:pt>
                <c:pt idx="149">
                  <c:v>0.28333333332943611</c:v>
                </c:pt>
                <c:pt idx="150">
                  <c:v>0.27777777777389351</c:v>
                </c:pt>
                <c:pt idx="151">
                  <c:v>0.27222222221835091</c:v>
                </c:pt>
                <c:pt idx="152">
                  <c:v>0.26666666666276878</c:v>
                </c:pt>
                <c:pt idx="153">
                  <c:v>0.26111111110722618</c:v>
                </c:pt>
                <c:pt idx="154">
                  <c:v>0.25555555555168358</c:v>
                </c:pt>
                <c:pt idx="155">
                  <c:v>0.24999999999610151</c:v>
                </c:pt>
                <c:pt idx="156">
                  <c:v>0.24444444444055888</c:v>
                </c:pt>
                <c:pt idx="157">
                  <c:v>0.23888888888501628</c:v>
                </c:pt>
                <c:pt idx="158">
                  <c:v>0.23333333332888156</c:v>
                </c:pt>
                <c:pt idx="159">
                  <c:v>0.22777777777333894</c:v>
                </c:pt>
                <c:pt idx="160">
                  <c:v>0.2222222222178358</c:v>
                </c:pt>
                <c:pt idx="161">
                  <c:v>0.21666666666221426</c:v>
                </c:pt>
                <c:pt idx="162">
                  <c:v>0.21111111110667166</c:v>
                </c:pt>
                <c:pt idx="163">
                  <c:v>0.20555555555108956</c:v>
                </c:pt>
                <c:pt idx="164">
                  <c:v>0.19999999999554696</c:v>
                </c:pt>
                <c:pt idx="165">
                  <c:v>0.19444444444000436</c:v>
                </c:pt>
                <c:pt idx="166">
                  <c:v>0.18888888888446173</c:v>
                </c:pt>
                <c:pt idx="167">
                  <c:v>0.18333333332887966</c:v>
                </c:pt>
                <c:pt idx="168">
                  <c:v>0.17777777777333706</c:v>
                </c:pt>
                <c:pt idx="169">
                  <c:v>0.17222222221779443</c:v>
                </c:pt>
                <c:pt idx="170">
                  <c:v>0.16666666666221236</c:v>
                </c:pt>
                <c:pt idx="171">
                  <c:v>0.16111111110666976</c:v>
                </c:pt>
                <c:pt idx="172">
                  <c:v>0.15555555555112716</c:v>
                </c:pt>
                <c:pt idx="173">
                  <c:v>0.14999999999554506</c:v>
                </c:pt>
                <c:pt idx="174">
                  <c:v>0.14444444444000246</c:v>
                </c:pt>
                <c:pt idx="175">
                  <c:v>0.13888888888445985</c:v>
                </c:pt>
                <c:pt idx="176">
                  <c:v>0.13333333332887776</c:v>
                </c:pt>
                <c:pt idx="177">
                  <c:v>0.12777777777333515</c:v>
                </c:pt>
                <c:pt idx="178">
                  <c:v>0.12222222221779254</c:v>
                </c:pt>
                <c:pt idx="179">
                  <c:v>0.11666666666165781</c:v>
                </c:pt>
                <c:pt idx="180">
                  <c:v>0.11111111110611521</c:v>
                </c:pt>
                <c:pt idx="181">
                  <c:v>0.1055555555505726</c:v>
                </c:pt>
                <c:pt idx="182">
                  <c:v>9.9999999994990513E-2</c:v>
                </c:pt>
                <c:pt idx="183">
                  <c:v>9.4444444439447911E-2</c:v>
                </c:pt>
                <c:pt idx="184">
                  <c:v>8.8888888883905309E-2</c:v>
                </c:pt>
                <c:pt idx="185">
                  <c:v>8.3333333328323225E-2</c:v>
                </c:pt>
                <c:pt idx="186">
                  <c:v>7.777777777278061E-2</c:v>
                </c:pt>
                <c:pt idx="187">
                  <c:v>7.2222222217238008E-2</c:v>
                </c:pt>
                <c:pt idx="188">
                  <c:v>6.6666666661655924E-2</c:v>
                </c:pt>
                <c:pt idx="189">
                  <c:v>6.1111111106113315E-2</c:v>
                </c:pt>
                <c:pt idx="190">
                  <c:v>5.5555555550570707E-2</c:v>
                </c:pt>
                <c:pt idx="191">
                  <c:v>4.9999999994988623E-2</c:v>
                </c:pt>
                <c:pt idx="192">
                  <c:v>4.4444444439446014E-2</c:v>
                </c:pt>
                <c:pt idx="193">
                  <c:v>3.8888888883903405E-2</c:v>
                </c:pt>
                <c:pt idx="194">
                  <c:v>3.3333333328321321E-2</c:v>
                </c:pt>
                <c:pt idx="195">
                  <c:v>2.7777777772778716E-2</c:v>
                </c:pt>
                <c:pt idx="196">
                  <c:v>2.2222222217236107E-2</c:v>
                </c:pt>
                <c:pt idx="197">
                  <c:v>1.6666666661654027E-2</c:v>
                </c:pt>
                <c:pt idx="198">
                  <c:v>1.1111111106111416E-2</c:v>
                </c:pt>
                <c:pt idx="199">
                  <c:v>5.5555555505688086E-3</c:v>
                </c:pt>
                <c:pt idx="200">
                  <c:v>-5.5659180967874517E-12</c:v>
                </c:pt>
                <c:pt idx="201">
                  <c:v>-5.5555555611085262E-3</c:v>
                </c:pt>
                <c:pt idx="202">
                  <c:v>-1.1111111116651135E-2</c:v>
                </c:pt>
                <c:pt idx="203">
                  <c:v>-1.6666666672233217E-2</c:v>
                </c:pt>
                <c:pt idx="204">
                  <c:v>-2.2222222227775826E-2</c:v>
                </c:pt>
                <c:pt idx="205">
                  <c:v>-2.7777777783318434E-2</c:v>
                </c:pt>
                <c:pt idx="206">
                  <c:v>-3.3333333338900518E-2</c:v>
                </c:pt>
                <c:pt idx="207">
                  <c:v>-3.8888888894443127E-2</c:v>
                </c:pt>
                <c:pt idx="208">
                  <c:v>-4.4444444449985729E-2</c:v>
                </c:pt>
                <c:pt idx="209">
                  <c:v>-5.0000000005567813E-2</c:v>
                </c:pt>
                <c:pt idx="210">
                  <c:v>-5.5555555561110422E-2</c:v>
                </c:pt>
                <c:pt idx="211">
                  <c:v>-6.111111111665303E-2</c:v>
                </c:pt>
                <c:pt idx="212">
                  <c:v>-6.6666666672235114E-2</c:v>
                </c:pt>
                <c:pt idx="213">
                  <c:v>-7.2222222227777716E-2</c:v>
                </c:pt>
                <c:pt idx="214">
                  <c:v>-7.7777777783320332E-2</c:v>
                </c:pt>
                <c:pt idx="215">
                  <c:v>-8.3333333338902416E-2</c:v>
                </c:pt>
                <c:pt idx="216">
                  <c:v>-8.8888888894445017E-2</c:v>
                </c:pt>
                <c:pt idx="217">
                  <c:v>-9.4444444449987633E-2</c:v>
                </c:pt>
                <c:pt idx="218">
                  <c:v>-0.10000000000556972</c:v>
                </c:pt>
                <c:pt idx="219">
                  <c:v>-0.10555555556111232</c:v>
                </c:pt>
                <c:pt idx="220">
                  <c:v>-0.11111111111665493</c:v>
                </c:pt>
                <c:pt idx="221">
                  <c:v>-0.11666666667278966</c:v>
                </c:pt>
                <c:pt idx="222">
                  <c:v>-0.12222222222833226</c:v>
                </c:pt>
                <c:pt idx="223">
                  <c:v>-0.12777777778387486</c:v>
                </c:pt>
                <c:pt idx="224">
                  <c:v>-0.13333333333941749</c:v>
                </c:pt>
                <c:pt idx="225">
                  <c:v>-0.13888888889499956</c:v>
                </c:pt>
                <c:pt idx="226">
                  <c:v>-0.14444444445054216</c:v>
                </c:pt>
                <c:pt idx="227">
                  <c:v>-0.15000000000616373</c:v>
                </c:pt>
                <c:pt idx="228">
                  <c:v>-0.15555555556166686</c:v>
                </c:pt>
                <c:pt idx="229">
                  <c:v>-0.16111111111720947</c:v>
                </c:pt>
                <c:pt idx="230">
                  <c:v>-0.16666666667279156</c:v>
                </c:pt>
                <c:pt idx="231">
                  <c:v>-0.17222222222833417</c:v>
                </c:pt>
                <c:pt idx="232">
                  <c:v>-0.17777777778387677</c:v>
                </c:pt>
                <c:pt idx="233">
                  <c:v>-0.18333333333945884</c:v>
                </c:pt>
                <c:pt idx="234">
                  <c:v>-0.18888888889500147</c:v>
                </c:pt>
                <c:pt idx="235">
                  <c:v>-0.19444444445054407</c:v>
                </c:pt>
                <c:pt idx="236">
                  <c:v>-0.20000000000612614</c:v>
                </c:pt>
                <c:pt idx="237">
                  <c:v>-0.20555555556166877</c:v>
                </c:pt>
                <c:pt idx="238">
                  <c:v>-0.21111111111721137</c:v>
                </c:pt>
                <c:pt idx="239">
                  <c:v>-0.21666666667279344</c:v>
                </c:pt>
                <c:pt idx="240">
                  <c:v>-0.22222222222833607</c:v>
                </c:pt>
                <c:pt idx="241">
                  <c:v>-0.22777777778387867</c:v>
                </c:pt>
                <c:pt idx="242">
                  <c:v>-0.23333333334001338</c:v>
                </c:pt>
                <c:pt idx="243">
                  <c:v>-0.23888888889555601</c:v>
                </c:pt>
                <c:pt idx="244">
                  <c:v>-0.24444444445109861</c:v>
                </c:pt>
                <c:pt idx="245">
                  <c:v>-0.25000000000668071</c:v>
                </c:pt>
                <c:pt idx="246">
                  <c:v>-0.25555555556222331</c:v>
                </c:pt>
                <c:pt idx="247">
                  <c:v>-0.26111111111776591</c:v>
                </c:pt>
                <c:pt idx="248">
                  <c:v>-0.26666666667334799</c:v>
                </c:pt>
                <c:pt idx="249">
                  <c:v>-0.27222222222889059</c:v>
                </c:pt>
                <c:pt idx="250">
                  <c:v>-0.27777777778443319</c:v>
                </c:pt>
                <c:pt idx="251">
                  <c:v>-0.28333333334001531</c:v>
                </c:pt>
                <c:pt idx="252">
                  <c:v>-0.28888888889555792</c:v>
                </c:pt>
                <c:pt idx="253">
                  <c:v>-0.29444444445110052</c:v>
                </c:pt>
                <c:pt idx="254">
                  <c:v>-0.30000000000668259</c:v>
                </c:pt>
                <c:pt idx="255">
                  <c:v>-0.30555555556222519</c:v>
                </c:pt>
                <c:pt idx="256">
                  <c:v>-0.31111111111776779</c:v>
                </c:pt>
                <c:pt idx="257">
                  <c:v>-0.31666666667334986</c:v>
                </c:pt>
                <c:pt idx="258">
                  <c:v>-0.32222222222889252</c:v>
                </c:pt>
                <c:pt idx="259">
                  <c:v>-0.32777777778443512</c:v>
                </c:pt>
                <c:pt idx="260">
                  <c:v>-0.33333333334001719</c:v>
                </c:pt>
                <c:pt idx="261">
                  <c:v>-0.33888888889555979</c:v>
                </c:pt>
                <c:pt idx="262">
                  <c:v>-0.34444444445110239</c:v>
                </c:pt>
                <c:pt idx="263">
                  <c:v>-0.35000000000723713</c:v>
                </c:pt>
                <c:pt idx="264">
                  <c:v>-0.35555555556277973</c:v>
                </c:pt>
                <c:pt idx="265">
                  <c:v>-0.36111111111832234</c:v>
                </c:pt>
                <c:pt idx="266">
                  <c:v>-0.36666666667390441</c:v>
                </c:pt>
                <c:pt idx="267">
                  <c:v>-0.37222222222944701</c:v>
                </c:pt>
                <c:pt idx="268">
                  <c:v>-0.37777777778498967</c:v>
                </c:pt>
                <c:pt idx="269">
                  <c:v>-0.38333333334057174</c:v>
                </c:pt>
                <c:pt idx="270">
                  <c:v>-0.38888888889611434</c:v>
                </c:pt>
                <c:pt idx="271">
                  <c:v>-0.39444444445165694</c:v>
                </c:pt>
                <c:pt idx="272">
                  <c:v>-0.40000000000723901</c:v>
                </c:pt>
                <c:pt idx="273">
                  <c:v>-0.40555555556278161</c:v>
                </c:pt>
                <c:pt idx="274">
                  <c:v>-0.41111111111832421</c:v>
                </c:pt>
                <c:pt idx="275">
                  <c:v>-0.41666666667390634</c:v>
                </c:pt>
                <c:pt idx="276">
                  <c:v>-0.42222222222944894</c:v>
                </c:pt>
                <c:pt idx="277">
                  <c:v>-0.42777777778499154</c:v>
                </c:pt>
                <c:pt idx="278">
                  <c:v>-0.43333333334057361</c:v>
                </c:pt>
                <c:pt idx="279">
                  <c:v>-0.43888888889611621</c:v>
                </c:pt>
                <c:pt idx="280">
                  <c:v>-0.44444444445165882</c:v>
                </c:pt>
                <c:pt idx="281">
                  <c:v>-0.45000000000724094</c:v>
                </c:pt>
                <c:pt idx="282">
                  <c:v>-0.45555555556278354</c:v>
                </c:pt>
                <c:pt idx="283">
                  <c:v>-0.46111111111828668</c:v>
                </c:pt>
                <c:pt idx="284">
                  <c:v>-0.46666666667446088</c:v>
                </c:pt>
                <c:pt idx="285">
                  <c:v>-0.47222222222996402</c:v>
                </c:pt>
                <c:pt idx="286">
                  <c:v>-0.47777777778554609</c:v>
                </c:pt>
                <c:pt idx="287">
                  <c:v>-0.48333333334112816</c:v>
                </c:pt>
                <c:pt idx="288">
                  <c:v>-0.48888888889667076</c:v>
                </c:pt>
                <c:pt idx="289">
                  <c:v>-0.49444444445221336</c:v>
                </c:pt>
                <c:pt idx="290">
                  <c:v>-0.50000000000779543</c:v>
                </c:pt>
                <c:pt idx="291">
                  <c:v>-0.50555555556333809</c:v>
                </c:pt>
                <c:pt idx="292">
                  <c:v>-0.51111111111888063</c:v>
                </c:pt>
                <c:pt idx="293">
                  <c:v>-0.51666666667446282</c:v>
                </c:pt>
                <c:pt idx="294">
                  <c:v>-0.52222222223000536</c:v>
                </c:pt>
                <c:pt idx="295">
                  <c:v>-0.52777777778554802</c:v>
                </c:pt>
                <c:pt idx="296">
                  <c:v>-0.53333333334113009</c:v>
                </c:pt>
                <c:pt idx="297">
                  <c:v>-0.53888888889667264</c:v>
                </c:pt>
                <c:pt idx="298">
                  <c:v>-0.54444444445221529</c:v>
                </c:pt>
                <c:pt idx="299">
                  <c:v>-0.55000000000779736</c:v>
                </c:pt>
                <c:pt idx="300">
                  <c:v>-0.55555555556334002</c:v>
                </c:pt>
                <c:pt idx="301">
                  <c:v>-0.56111111111888257</c:v>
                </c:pt>
                <c:pt idx="302">
                  <c:v>-0.56666666667442522</c:v>
                </c:pt>
                <c:pt idx="303">
                  <c:v>-0.57222222223000729</c:v>
                </c:pt>
                <c:pt idx="304">
                  <c:v>-0.57777777778554984</c:v>
                </c:pt>
                <c:pt idx="305">
                  <c:v>-0.58333333334168458</c:v>
                </c:pt>
                <c:pt idx="306">
                  <c:v>-0.58888888889722724</c:v>
                </c:pt>
                <c:pt idx="307">
                  <c:v>-0.59444444445276978</c:v>
                </c:pt>
                <c:pt idx="308">
                  <c:v>-0.60000000000835185</c:v>
                </c:pt>
                <c:pt idx="309">
                  <c:v>-0.60555555556389451</c:v>
                </c:pt>
                <c:pt idx="310">
                  <c:v>-0.61111111111943717</c:v>
                </c:pt>
                <c:pt idx="311">
                  <c:v>-0.61666666667501924</c:v>
                </c:pt>
                <c:pt idx="312">
                  <c:v>-0.62222222223056178</c:v>
                </c:pt>
                <c:pt idx="313">
                  <c:v>-0.62777777778610444</c:v>
                </c:pt>
                <c:pt idx="314">
                  <c:v>-0.63333333334164699</c:v>
                </c:pt>
                <c:pt idx="315">
                  <c:v>-0.63888888889722906</c:v>
                </c:pt>
                <c:pt idx="316">
                  <c:v>-0.64444444445277171</c:v>
                </c:pt>
                <c:pt idx="317">
                  <c:v>-0.65000000000831437</c:v>
                </c:pt>
                <c:pt idx="318">
                  <c:v>-0.65555555556389644</c:v>
                </c:pt>
                <c:pt idx="319">
                  <c:v>-0.66111111111943899</c:v>
                </c:pt>
                <c:pt idx="320">
                  <c:v>-0.66666666667498165</c:v>
                </c:pt>
                <c:pt idx="321">
                  <c:v>-0.67222222223056372</c:v>
                </c:pt>
                <c:pt idx="322">
                  <c:v>-0.67777777778610626</c:v>
                </c:pt>
                <c:pt idx="323">
                  <c:v>-0.68333333334164892</c:v>
                </c:pt>
                <c:pt idx="324">
                  <c:v>-0.68888888889723099</c:v>
                </c:pt>
                <c:pt idx="325">
                  <c:v>-0.69444444445277365</c:v>
                </c:pt>
                <c:pt idx="326">
                  <c:v>-0.70000000000890839</c:v>
                </c:pt>
                <c:pt idx="327">
                  <c:v>-0.70555555556445093</c:v>
                </c:pt>
                <c:pt idx="328">
                  <c:v>-0.71111111111999359</c:v>
                </c:pt>
                <c:pt idx="329">
                  <c:v>-0.71666666667553613</c:v>
                </c:pt>
                <c:pt idx="330">
                  <c:v>-0.7222222222311182</c:v>
                </c:pt>
                <c:pt idx="331">
                  <c:v>-0.72777777778666086</c:v>
                </c:pt>
                <c:pt idx="332">
                  <c:v>-0.73333333334220341</c:v>
                </c:pt>
                <c:pt idx="333">
                  <c:v>-0.73888888889778559</c:v>
                </c:pt>
                <c:pt idx="334">
                  <c:v>-0.74444444445332814</c:v>
                </c:pt>
                <c:pt idx="335">
                  <c:v>-0.75000000000887079</c:v>
                </c:pt>
                <c:pt idx="336">
                  <c:v>-0.75555555556445286</c:v>
                </c:pt>
                <c:pt idx="337">
                  <c:v>-0.76111111111999541</c:v>
                </c:pt>
                <c:pt idx="338">
                  <c:v>-0.76666666667553807</c:v>
                </c:pt>
                <c:pt idx="339">
                  <c:v>-0.77222222223112014</c:v>
                </c:pt>
                <c:pt idx="340">
                  <c:v>-0.77777777778666279</c:v>
                </c:pt>
                <c:pt idx="341">
                  <c:v>-0.78333333334220534</c:v>
                </c:pt>
                <c:pt idx="342">
                  <c:v>-0.78888888889778741</c:v>
                </c:pt>
                <c:pt idx="343">
                  <c:v>-0.79444444445333007</c:v>
                </c:pt>
                <c:pt idx="344">
                  <c:v>-0.80000000000891214</c:v>
                </c:pt>
                <c:pt idx="345">
                  <c:v>-0.80555555556445468</c:v>
                </c:pt>
                <c:pt idx="346">
                  <c:v>-0.81111111111999734</c:v>
                </c:pt>
                <c:pt idx="347">
                  <c:v>-0.81666666667609256</c:v>
                </c:pt>
                <c:pt idx="348">
                  <c:v>-0.82222222223167463</c:v>
                </c:pt>
                <c:pt idx="349">
                  <c:v>-0.82777777778721728</c:v>
                </c:pt>
                <c:pt idx="350">
                  <c:v>-0.83333333334275994</c:v>
                </c:pt>
                <c:pt idx="351">
                  <c:v>-0.83888888889834201</c:v>
                </c:pt>
                <c:pt idx="352">
                  <c:v>-0.84444444445388456</c:v>
                </c:pt>
                <c:pt idx="353">
                  <c:v>-0.85000000000942721</c:v>
                </c:pt>
                <c:pt idx="354">
                  <c:v>-0.85555555556500928</c:v>
                </c:pt>
                <c:pt idx="355">
                  <c:v>-0.86111111112055194</c:v>
                </c:pt>
                <c:pt idx="356">
                  <c:v>-0.86666666667609449</c:v>
                </c:pt>
                <c:pt idx="357">
                  <c:v>-0.87222222223167656</c:v>
                </c:pt>
                <c:pt idx="358">
                  <c:v>-0.87777777778721922</c:v>
                </c:pt>
                <c:pt idx="359">
                  <c:v>-0.88333333334276176</c:v>
                </c:pt>
                <c:pt idx="360">
                  <c:v>-0.88888888889834383</c:v>
                </c:pt>
                <c:pt idx="361">
                  <c:v>-0.89444444445388649</c:v>
                </c:pt>
                <c:pt idx="362">
                  <c:v>-0.90000000000942915</c:v>
                </c:pt>
                <c:pt idx="363">
                  <c:v>-0.90555555556501122</c:v>
                </c:pt>
                <c:pt idx="364">
                  <c:v>-0.91111111112055376</c:v>
                </c:pt>
                <c:pt idx="365">
                  <c:v>-0.91666666667609642</c:v>
                </c:pt>
                <c:pt idx="366">
                  <c:v>-0.92222222223167849</c:v>
                </c:pt>
                <c:pt idx="367">
                  <c:v>-0.92777777778722104</c:v>
                </c:pt>
                <c:pt idx="368">
                  <c:v>-0.93333333334331636</c:v>
                </c:pt>
                <c:pt idx="369">
                  <c:v>-0.93888888889889843</c:v>
                </c:pt>
                <c:pt idx="370">
                  <c:v>-0.94444444445444098</c:v>
                </c:pt>
                <c:pt idx="371">
                  <c:v>-0.95000000000998364</c:v>
                </c:pt>
                <c:pt idx="372">
                  <c:v>-0.95555555556556571</c:v>
                </c:pt>
                <c:pt idx="373">
                  <c:v>-0.96111111112110836</c:v>
                </c:pt>
                <c:pt idx="374">
                  <c:v>-0.96666666667665091</c:v>
                </c:pt>
                <c:pt idx="375">
                  <c:v>-0.97222222223223298</c:v>
                </c:pt>
                <c:pt idx="376">
                  <c:v>-0.97777777778777564</c:v>
                </c:pt>
                <c:pt idx="377">
                  <c:v>-0.98333333334331818</c:v>
                </c:pt>
                <c:pt idx="378">
                  <c:v>-0.98888888889890036</c:v>
                </c:pt>
                <c:pt idx="379">
                  <c:v>-0.99444444445444291</c:v>
                </c:pt>
                <c:pt idx="380">
                  <c:v>-1</c:v>
                </c:pt>
                <c:pt idx="381">
                  <c:v>-1</c:v>
                </c:pt>
                <c:pt idx="382">
                  <c:v>-1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212544"/>
        <c:axId val="423214464"/>
      </c:scatterChart>
      <c:valAx>
        <c:axId val="423212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Frequency [Hz]</a:t>
                </a:r>
              </a:p>
            </c:rich>
          </c:tx>
          <c:layout>
            <c:manualLayout>
              <c:xMode val="edge"/>
              <c:yMode val="edge"/>
              <c:x val="0.46922553951589385"/>
              <c:y val="0.8936496229110602"/>
            </c:manualLayout>
          </c:layout>
          <c:overlay val="0"/>
        </c:title>
        <c:numFmt formatCode="0.00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23214464"/>
        <c:crosses val="autoZero"/>
        <c:crossBetween val="midCat"/>
      </c:valAx>
      <c:valAx>
        <c:axId val="423214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</a:t>
                </a:r>
                <a:r>
                  <a:rPr lang="en-US" baseline="0"/>
                  <a:t> R</a:t>
                </a:r>
                <a:r>
                  <a:rPr lang="en-US"/>
                  <a:t>esponse [MW=f(frequency)]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low"/>
        <c:crossAx val="423212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Prim_Data!$F$13</c:f>
              <c:strCache>
                <c:ptCount val="1"/>
                <c:pt idx="0">
                  <c:v>Energy Response</c:v>
                </c:pt>
              </c:strCache>
            </c:strRef>
          </c:tx>
          <c:marker>
            <c:symbol val="none"/>
          </c:marker>
          <c:xVal>
            <c:numRef>
              <c:f>Prim_Data!$C$14:$C$414</c:f>
              <c:numCache>
                <c:formatCode>0.000</c:formatCode>
                <c:ptCount val="401"/>
                <c:pt idx="0">
                  <c:v>49.8</c:v>
                </c:pt>
                <c:pt idx="1">
                  <c:v>49.801000000000002</c:v>
                </c:pt>
                <c:pt idx="2">
                  <c:v>49.802</c:v>
                </c:pt>
                <c:pt idx="3">
                  <c:v>49.802999999999997</c:v>
                </c:pt>
                <c:pt idx="4">
                  <c:v>49.804000000000002</c:v>
                </c:pt>
                <c:pt idx="5">
                  <c:v>49.805</c:v>
                </c:pt>
                <c:pt idx="6">
                  <c:v>49.805999999999997</c:v>
                </c:pt>
                <c:pt idx="7">
                  <c:v>49.807000000000002</c:v>
                </c:pt>
                <c:pt idx="8">
                  <c:v>49.808</c:v>
                </c:pt>
                <c:pt idx="9">
                  <c:v>49.808999999999997</c:v>
                </c:pt>
                <c:pt idx="10">
                  <c:v>49.81</c:v>
                </c:pt>
                <c:pt idx="11">
                  <c:v>49.811</c:v>
                </c:pt>
                <c:pt idx="12">
                  <c:v>49.812000000000097</c:v>
                </c:pt>
                <c:pt idx="13">
                  <c:v>49.813000000000102</c:v>
                </c:pt>
                <c:pt idx="14">
                  <c:v>49.8140000000001</c:v>
                </c:pt>
                <c:pt idx="15">
                  <c:v>49.815000000000097</c:v>
                </c:pt>
                <c:pt idx="16">
                  <c:v>49.816000000000102</c:v>
                </c:pt>
                <c:pt idx="17">
                  <c:v>49.8170000000001</c:v>
                </c:pt>
                <c:pt idx="18">
                  <c:v>49.818000000000097</c:v>
                </c:pt>
                <c:pt idx="19">
                  <c:v>49.819000000000102</c:v>
                </c:pt>
                <c:pt idx="20">
                  <c:v>49.8200000000001</c:v>
                </c:pt>
                <c:pt idx="21">
                  <c:v>49.821000000000097</c:v>
                </c:pt>
                <c:pt idx="22">
                  <c:v>49.822000000000102</c:v>
                </c:pt>
                <c:pt idx="23">
                  <c:v>49.8230000000001</c:v>
                </c:pt>
                <c:pt idx="24">
                  <c:v>49.824000000000098</c:v>
                </c:pt>
                <c:pt idx="25">
                  <c:v>49.825000000000102</c:v>
                </c:pt>
                <c:pt idx="26">
                  <c:v>49.8260000000001</c:v>
                </c:pt>
                <c:pt idx="27">
                  <c:v>49.827000000000098</c:v>
                </c:pt>
                <c:pt idx="28">
                  <c:v>49.828000000000102</c:v>
                </c:pt>
                <c:pt idx="29">
                  <c:v>49.8290000000001</c:v>
                </c:pt>
                <c:pt idx="30">
                  <c:v>49.830000000000098</c:v>
                </c:pt>
                <c:pt idx="31">
                  <c:v>49.831000000000103</c:v>
                </c:pt>
                <c:pt idx="32">
                  <c:v>49.8320000000001</c:v>
                </c:pt>
                <c:pt idx="33">
                  <c:v>49.833000000000197</c:v>
                </c:pt>
                <c:pt idx="34">
                  <c:v>49.834000000000202</c:v>
                </c:pt>
                <c:pt idx="35">
                  <c:v>49.8350000000002</c:v>
                </c:pt>
                <c:pt idx="36">
                  <c:v>49.836000000000197</c:v>
                </c:pt>
                <c:pt idx="37">
                  <c:v>49.837000000000202</c:v>
                </c:pt>
                <c:pt idx="38">
                  <c:v>49.8380000000002</c:v>
                </c:pt>
                <c:pt idx="39">
                  <c:v>49.839000000000198</c:v>
                </c:pt>
                <c:pt idx="40">
                  <c:v>49.840000000000202</c:v>
                </c:pt>
                <c:pt idx="41">
                  <c:v>49.841000000000193</c:v>
                </c:pt>
                <c:pt idx="42">
                  <c:v>49.842000000000198</c:v>
                </c:pt>
                <c:pt idx="43">
                  <c:v>49.843000000000202</c:v>
                </c:pt>
                <c:pt idx="44">
                  <c:v>49.844000000000207</c:v>
                </c:pt>
                <c:pt idx="45">
                  <c:v>49.845000000000198</c:v>
                </c:pt>
                <c:pt idx="46">
                  <c:v>49.846000000000203</c:v>
                </c:pt>
                <c:pt idx="47">
                  <c:v>49.8470000000002</c:v>
                </c:pt>
                <c:pt idx="48">
                  <c:v>49.848000000000198</c:v>
                </c:pt>
                <c:pt idx="49">
                  <c:v>49.849000000000203</c:v>
                </c:pt>
                <c:pt idx="50">
                  <c:v>49.8500000000002</c:v>
                </c:pt>
                <c:pt idx="51">
                  <c:v>49.851000000000198</c:v>
                </c:pt>
                <c:pt idx="52">
                  <c:v>49.852000000000203</c:v>
                </c:pt>
                <c:pt idx="53">
                  <c:v>49.8530000000003</c:v>
                </c:pt>
                <c:pt idx="54">
                  <c:v>49.854000000000298</c:v>
                </c:pt>
                <c:pt idx="55">
                  <c:v>49.855000000000302</c:v>
                </c:pt>
                <c:pt idx="56">
                  <c:v>49.8560000000003</c:v>
                </c:pt>
                <c:pt idx="57">
                  <c:v>49.857000000000298</c:v>
                </c:pt>
                <c:pt idx="58">
                  <c:v>49.858000000000303</c:v>
                </c:pt>
                <c:pt idx="59">
                  <c:v>49.8590000000003</c:v>
                </c:pt>
                <c:pt idx="60">
                  <c:v>49.860000000000298</c:v>
                </c:pt>
                <c:pt idx="61">
                  <c:v>49.861000000000303</c:v>
                </c:pt>
                <c:pt idx="62">
                  <c:v>49.8620000000003</c:v>
                </c:pt>
                <c:pt idx="63">
                  <c:v>49.863000000000298</c:v>
                </c:pt>
                <c:pt idx="64">
                  <c:v>49.864000000000303</c:v>
                </c:pt>
                <c:pt idx="65">
                  <c:v>49.8650000000003</c:v>
                </c:pt>
                <c:pt idx="66">
                  <c:v>49.866000000000298</c:v>
                </c:pt>
                <c:pt idx="67">
                  <c:v>49.867000000000303</c:v>
                </c:pt>
                <c:pt idx="68">
                  <c:v>49.868000000000301</c:v>
                </c:pt>
                <c:pt idx="69">
                  <c:v>49.869000000000298</c:v>
                </c:pt>
                <c:pt idx="70">
                  <c:v>49.870000000000303</c:v>
                </c:pt>
                <c:pt idx="71">
                  <c:v>49.871000000000301</c:v>
                </c:pt>
                <c:pt idx="72">
                  <c:v>49.872000000000298</c:v>
                </c:pt>
                <c:pt idx="73">
                  <c:v>49.873000000000303</c:v>
                </c:pt>
                <c:pt idx="74">
                  <c:v>49.8740000000004</c:v>
                </c:pt>
                <c:pt idx="75">
                  <c:v>49.875000000000398</c:v>
                </c:pt>
                <c:pt idx="76">
                  <c:v>49.876000000000403</c:v>
                </c:pt>
                <c:pt idx="77">
                  <c:v>49.8770000000004</c:v>
                </c:pt>
                <c:pt idx="78">
                  <c:v>49.878000000000398</c:v>
                </c:pt>
                <c:pt idx="79">
                  <c:v>49.879000000000403</c:v>
                </c:pt>
                <c:pt idx="80">
                  <c:v>49.8800000000004</c:v>
                </c:pt>
                <c:pt idx="81">
                  <c:v>49.881000000000398</c:v>
                </c:pt>
                <c:pt idx="82">
                  <c:v>49.882000000000403</c:v>
                </c:pt>
                <c:pt idx="83">
                  <c:v>49.883000000000401</c:v>
                </c:pt>
                <c:pt idx="84">
                  <c:v>49.884000000000398</c:v>
                </c:pt>
                <c:pt idx="85">
                  <c:v>49.885000000000403</c:v>
                </c:pt>
                <c:pt idx="86">
                  <c:v>49.886000000000401</c:v>
                </c:pt>
                <c:pt idx="87">
                  <c:v>49.887000000000398</c:v>
                </c:pt>
                <c:pt idx="88">
                  <c:v>49.888000000000403</c:v>
                </c:pt>
                <c:pt idx="89">
                  <c:v>49.889000000000401</c:v>
                </c:pt>
                <c:pt idx="90">
                  <c:v>49.890000000000398</c:v>
                </c:pt>
                <c:pt idx="91">
                  <c:v>49.891000000000403</c:v>
                </c:pt>
                <c:pt idx="92">
                  <c:v>49.892000000000401</c:v>
                </c:pt>
                <c:pt idx="93">
                  <c:v>49.893000000000399</c:v>
                </c:pt>
                <c:pt idx="94">
                  <c:v>49.894000000000403</c:v>
                </c:pt>
                <c:pt idx="95">
                  <c:v>49.895000000000501</c:v>
                </c:pt>
                <c:pt idx="96">
                  <c:v>49.896000000000498</c:v>
                </c:pt>
                <c:pt idx="97">
                  <c:v>49.897000000000503</c:v>
                </c:pt>
                <c:pt idx="98">
                  <c:v>49.898000000000501</c:v>
                </c:pt>
                <c:pt idx="99">
                  <c:v>49.899000000000498</c:v>
                </c:pt>
                <c:pt idx="100">
                  <c:v>49.900000000000503</c:v>
                </c:pt>
                <c:pt idx="101">
                  <c:v>49.901000000000501</c:v>
                </c:pt>
                <c:pt idx="102">
                  <c:v>49.902000000000491</c:v>
                </c:pt>
                <c:pt idx="103">
                  <c:v>49.903000000000503</c:v>
                </c:pt>
                <c:pt idx="104">
                  <c:v>49.904000000000501</c:v>
                </c:pt>
                <c:pt idx="105">
                  <c:v>49.905000000000499</c:v>
                </c:pt>
                <c:pt idx="106">
                  <c:v>49.906000000000503</c:v>
                </c:pt>
                <c:pt idx="107">
                  <c:v>49.907000000000501</c:v>
                </c:pt>
                <c:pt idx="108">
                  <c:v>49.908000000000499</c:v>
                </c:pt>
                <c:pt idx="109">
                  <c:v>49.909000000000503</c:v>
                </c:pt>
                <c:pt idx="110">
                  <c:v>49.910000000000501</c:v>
                </c:pt>
                <c:pt idx="111">
                  <c:v>49.911000000000499</c:v>
                </c:pt>
                <c:pt idx="112">
                  <c:v>49.912000000000504</c:v>
                </c:pt>
                <c:pt idx="113">
                  <c:v>49.913000000000501</c:v>
                </c:pt>
                <c:pt idx="114">
                  <c:v>49.914000000000499</c:v>
                </c:pt>
                <c:pt idx="115">
                  <c:v>49.915000000000497</c:v>
                </c:pt>
                <c:pt idx="116">
                  <c:v>49.916000000000601</c:v>
                </c:pt>
                <c:pt idx="117">
                  <c:v>49.917000000000598</c:v>
                </c:pt>
                <c:pt idx="118">
                  <c:v>49.918000000000603</c:v>
                </c:pt>
                <c:pt idx="119">
                  <c:v>49.919000000000601</c:v>
                </c:pt>
                <c:pt idx="120">
                  <c:v>49.920000000000599</c:v>
                </c:pt>
                <c:pt idx="121">
                  <c:v>49.921000000000603</c:v>
                </c:pt>
                <c:pt idx="122">
                  <c:v>49.922000000000601</c:v>
                </c:pt>
                <c:pt idx="123">
                  <c:v>49.923000000000599</c:v>
                </c:pt>
                <c:pt idx="124">
                  <c:v>49.924000000000603</c:v>
                </c:pt>
                <c:pt idx="125">
                  <c:v>49.925000000000601</c:v>
                </c:pt>
                <c:pt idx="126">
                  <c:v>49.926000000000599</c:v>
                </c:pt>
                <c:pt idx="127">
                  <c:v>49.927000000000596</c:v>
                </c:pt>
                <c:pt idx="128">
                  <c:v>49.928000000000601</c:v>
                </c:pt>
                <c:pt idx="129">
                  <c:v>49.929000000000599</c:v>
                </c:pt>
                <c:pt idx="130">
                  <c:v>49.930000000000597</c:v>
                </c:pt>
                <c:pt idx="131">
                  <c:v>49.931000000000601</c:v>
                </c:pt>
                <c:pt idx="132">
                  <c:v>49.932000000000599</c:v>
                </c:pt>
                <c:pt idx="133">
                  <c:v>49.933000000000597</c:v>
                </c:pt>
                <c:pt idx="134">
                  <c:v>49.934000000000601</c:v>
                </c:pt>
                <c:pt idx="135">
                  <c:v>49.935000000000599</c:v>
                </c:pt>
                <c:pt idx="136">
                  <c:v>49.936000000000597</c:v>
                </c:pt>
                <c:pt idx="137">
                  <c:v>49.937000000000701</c:v>
                </c:pt>
                <c:pt idx="138">
                  <c:v>49.938000000000699</c:v>
                </c:pt>
                <c:pt idx="139">
                  <c:v>49.939000000000703</c:v>
                </c:pt>
                <c:pt idx="140">
                  <c:v>49.940000000000701</c:v>
                </c:pt>
                <c:pt idx="141">
                  <c:v>49.941000000000699</c:v>
                </c:pt>
                <c:pt idx="142">
                  <c:v>49.942000000000697</c:v>
                </c:pt>
                <c:pt idx="143">
                  <c:v>49.943000000000701</c:v>
                </c:pt>
                <c:pt idx="144">
                  <c:v>49.944000000000699</c:v>
                </c:pt>
                <c:pt idx="145">
                  <c:v>49.945000000000697</c:v>
                </c:pt>
                <c:pt idx="146">
                  <c:v>49.946000000000701</c:v>
                </c:pt>
                <c:pt idx="147">
                  <c:v>49.947000000000699</c:v>
                </c:pt>
                <c:pt idx="148">
                  <c:v>49.948000000000697</c:v>
                </c:pt>
                <c:pt idx="149">
                  <c:v>49.949000000000702</c:v>
                </c:pt>
                <c:pt idx="150">
                  <c:v>49.950000000000699</c:v>
                </c:pt>
                <c:pt idx="151">
                  <c:v>49.951000000000697</c:v>
                </c:pt>
                <c:pt idx="152">
                  <c:v>49.952000000000702</c:v>
                </c:pt>
                <c:pt idx="153">
                  <c:v>49.953000000000699</c:v>
                </c:pt>
                <c:pt idx="154">
                  <c:v>49.954000000000697</c:v>
                </c:pt>
                <c:pt idx="155">
                  <c:v>49.955000000000702</c:v>
                </c:pt>
                <c:pt idx="156">
                  <c:v>49.956000000000699</c:v>
                </c:pt>
                <c:pt idx="157">
                  <c:v>49.957000000000697</c:v>
                </c:pt>
                <c:pt idx="158">
                  <c:v>49.958000000000801</c:v>
                </c:pt>
                <c:pt idx="159">
                  <c:v>49.959000000000799</c:v>
                </c:pt>
                <c:pt idx="160">
                  <c:v>49.96000000000079</c:v>
                </c:pt>
                <c:pt idx="161">
                  <c:v>49.961000000000801</c:v>
                </c:pt>
                <c:pt idx="162">
                  <c:v>49.962000000000799</c:v>
                </c:pt>
                <c:pt idx="163">
                  <c:v>49.963000000000804</c:v>
                </c:pt>
                <c:pt idx="164">
                  <c:v>49.964000000000802</c:v>
                </c:pt>
                <c:pt idx="165">
                  <c:v>49.965000000000799</c:v>
                </c:pt>
                <c:pt idx="166">
                  <c:v>49.966000000000797</c:v>
                </c:pt>
                <c:pt idx="167">
                  <c:v>49.967000000000802</c:v>
                </c:pt>
                <c:pt idx="168">
                  <c:v>49.968000000000799</c:v>
                </c:pt>
                <c:pt idx="169">
                  <c:v>49.969000000000797</c:v>
                </c:pt>
                <c:pt idx="170">
                  <c:v>49.970000000000802</c:v>
                </c:pt>
                <c:pt idx="171">
                  <c:v>49.971000000000799</c:v>
                </c:pt>
                <c:pt idx="172">
                  <c:v>49.972000000000797</c:v>
                </c:pt>
                <c:pt idx="173">
                  <c:v>49.973000000000802</c:v>
                </c:pt>
                <c:pt idx="174">
                  <c:v>49.9740000000008</c:v>
                </c:pt>
                <c:pt idx="175">
                  <c:v>49.975000000000797</c:v>
                </c:pt>
                <c:pt idx="176">
                  <c:v>49.976000000000802</c:v>
                </c:pt>
                <c:pt idx="177">
                  <c:v>49.9770000000008</c:v>
                </c:pt>
                <c:pt idx="178">
                  <c:v>49.978000000000797</c:v>
                </c:pt>
                <c:pt idx="179">
                  <c:v>49.979000000000902</c:v>
                </c:pt>
                <c:pt idx="180">
                  <c:v>49.980000000000899</c:v>
                </c:pt>
                <c:pt idx="181">
                  <c:v>49.981000000000897</c:v>
                </c:pt>
                <c:pt idx="182">
                  <c:v>49.982000000000902</c:v>
                </c:pt>
                <c:pt idx="183">
                  <c:v>49.983000000000899</c:v>
                </c:pt>
                <c:pt idx="184">
                  <c:v>49.984000000000897</c:v>
                </c:pt>
                <c:pt idx="185">
                  <c:v>49.985000000000902</c:v>
                </c:pt>
                <c:pt idx="186">
                  <c:v>49.986000000000899</c:v>
                </c:pt>
                <c:pt idx="187">
                  <c:v>49.987000000000897</c:v>
                </c:pt>
                <c:pt idx="188">
                  <c:v>49.988000000000902</c:v>
                </c:pt>
                <c:pt idx="189">
                  <c:v>49.9890000000009</c:v>
                </c:pt>
                <c:pt idx="190">
                  <c:v>49.990000000000897</c:v>
                </c:pt>
                <c:pt idx="191">
                  <c:v>49.991000000000902</c:v>
                </c:pt>
                <c:pt idx="192">
                  <c:v>49.9920000000009</c:v>
                </c:pt>
                <c:pt idx="193">
                  <c:v>49.993000000000897</c:v>
                </c:pt>
                <c:pt idx="194">
                  <c:v>49.994000000000902</c:v>
                </c:pt>
                <c:pt idx="195">
                  <c:v>49.9950000000009</c:v>
                </c:pt>
                <c:pt idx="196">
                  <c:v>49.996000000000898</c:v>
                </c:pt>
                <c:pt idx="197">
                  <c:v>49.997000000000902</c:v>
                </c:pt>
                <c:pt idx="198">
                  <c:v>49.9980000000009</c:v>
                </c:pt>
                <c:pt idx="199">
                  <c:v>49.999000000000898</c:v>
                </c:pt>
                <c:pt idx="200">
                  <c:v>50.000000000001002</c:v>
                </c:pt>
                <c:pt idx="201">
                  <c:v>50.001000000001</c:v>
                </c:pt>
                <c:pt idx="202">
                  <c:v>50.002000000000997</c:v>
                </c:pt>
                <c:pt idx="203">
                  <c:v>50.003000000001002</c:v>
                </c:pt>
                <c:pt idx="204">
                  <c:v>50.004000000001</c:v>
                </c:pt>
                <c:pt idx="205">
                  <c:v>50.005000000000997</c:v>
                </c:pt>
                <c:pt idx="206">
                  <c:v>50.006000000001002</c:v>
                </c:pt>
                <c:pt idx="207">
                  <c:v>50.007000000001</c:v>
                </c:pt>
                <c:pt idx="208">
                  <c:v>50.008000000000997</c:v>
                </c:pt>
                <c:pt idx="209">
                  <c:v>50.009000000001002</c:v>
                </c:pt>
                <c:pt idx="210">
                  <c:v>50.010000000001</c:v>
                </c:pt>
                <c:pt idx="211">
                  <c:v>50.011000000000998</c:v>
                </c:pt>
                <c:pt idx="212">
                  <c:v>50.012000000001002</c:v>
                </c:pt>
                <c:pt idx="213">
                  <c:v>50.013000000001</c:v>
                </c:pt>
                <c:pt idx="214">
                  <c:v>50.014000000000998</c:v>
                </c:pt>
                <c:pt idx="215">
                  <c:v>50.015000000001002</c:v>
                </c:pt>
                <c:pt idx="216">
                  <c:v>50.016000000001</c:v>
                </c:pt>
                <c:pt idx="217">
                  <c:v>50.017000000000998</c:v>
                </c:pt>
                <c:pt idx="218">
                  <c:v>50.018000000001003</c:v>
                </c:pt>
                <c:pt idx="219">
                  <c:v>50.019000000001</c:v>
                </c:pt>
                <c:pt idx="220">
                  <c:v>50.020000000000998</c:v>
                </c:pt>
                <c:pt idx="221">
                  <c:v>50.021000000001102</c:v>
                </c:pt>
                <c:pt idx="222">
                  <c:v>50.0220000000011</c:v>
                </c:pt>
                <c:pt idx="223">
                  <c:v>50.023000000001097</c:v>
                </c:pt>
                <c:pt idx="224">
                  <c:v>50.024000000001095</c:v>
                </c:pt>
                <c:pt idx="225">
                  <c:v>50.0250000000011</c:v>
                </c:pt>
                <c:pt idx="226">
                  <c:v>50.026000000001098</c:v>
                </c:pt>
                <c:pt idx="227">
                  <c:v>50.027000000001109</c:v>
                </c:pt>
                <c:pt idx="228">
                  <c:v>50.0280000000011</c:v>
                </c:pt>
                <c:pt idx="229">
                  <c:v>50.029000000001098</c:v>
                </c:pt>
                <c:pt idx="230">
                  <c:v>50.030000000001102</c:v>
                </c:pt>
                <c:pt idx="231">
                  <c:v>50.0310000000011</c:v>
                </c:pt>
                <c:pt idx="232">
                  <c:v>50.032000000001098</c:v>
                </c:pt>
                <c:pt idx="233">
                  <c:v>50.033000000001103</c:v>
                </c:pt>
                <c:pt idx="234">
                  <c:v>50.0340000000011</c:v>
                </c:pt>
                <c:pt idx="235">
                  <c:v>50.035000000001098</c:v>
                </c:pt>
                <c:pt idx="236">
                  <c:v>50.036000000001103</c:v>
                </c:pt>
                <c:pt idx="237">
                  <c:v>50.0370000000011</c:v>
                </c:pt>
                <c:pt idx="238">
                  <c:v>50.038000000001098</c:v>
                </c:pt>
                <c:pt idx="239">
                  <c:v>50.039000000001103</c:v>
                </c:pt>
                <c:pt idx="240">
                  <c:v>50.0400000000011</c:v>
                </c:pt>
                <c:pt idx="241">
                  <c:v>50.041000000001098</c:v>
                </c:pt>
                <c:pt idx="242">
                  <c:v>50.042000000001202</c:v>
                </c:pt>
                <c:pt idx="243">
                  <c:v>50.0430000000012</c:v>
                </c:pt>
                <c:pt idx="244">
                  <c:v>50.044000000001198</c:v>
                </c:pt>
                <c:pt idx="245">
                  <c:v>50.045000000001203</c:v>
                </c:pt>
                <c:pt idx="246">
                  <c:v>50.0460000000012</c:v>
                </c:pt>
                <c:pt idx="247">
                  <c:v>50.047000000001198</c:v>
                </c:pt>
                <c:pt idx="248">
                  <c:v>50.048000000001203</c:v>
                </c:pt>
                <c:pt idx="249">
                  <c:v>50.0490000000012</c:v>
                </c:pt>
                <c:pt idx="250">
                  <c:v>50.050000000001198</c:v>
                </c:pt>
                <c:pt idx="251">
                  <c:v>50.051000000001203</c:v>
                </c:pt>
                <c:pt idx="252">
                  <c:v>50.0520000000012</c:v>
                </c:pt>
                <c:pt idx="253">
                  <c:v>50.053000000001198</c:v>
                </c:pt>
                <c:pt idx="254">
                  <c:v>50.054000000001203</c:v>
                </c:pt>
                <c:pt idx="255">
                  <c:v>50.055000000001201</c:v>
                </c:pt>
                <c:pt idx="256">
                  <c:v>50.056000000001198</c:v>
                </c:pt>
                <c:pt idx="257">
                  <c:v>50.057000000001203</c:v>
                </c:pt>
                <c:pt idx="258">
                  <c:v>50.058000000001201</c:v>
                </c:pt>
                <c:pt idx="259">
                  <c:v>50.059000000001198</c:v>
                </c:pt>
                <c:pt idx="260">
                  <c:v>50.060000000001203</c:v>
                </c:pt>
                <c:pt idx="261">
                  <c:v>50.061000000001201</c:v>
                </c:pt>
                <c:pt idx="262">
                  <c:v>50.062000000001198</c:v>
                </c:pt>
                <c:pt idx="263">
                  <c:v>50.063000000001303</c:v>
                </c:pt>
                <c:pt idx="264">
                  <c:v>50.0640000000013</c:v>
                </c:pt>
                <c:pt idx="265">
                  <c:v>50.065000000001298</c:v>
                </c:pt>
                <c:pt idx="266">
                  <c:v>50.066000000001303</c:v>
                </c:pt>
                <c:pt idx="267">
                  <c:v>50.0670000000013</c:v>
                </c:pt>
                <c:pt idx="268">
                  <c:v>50.068000000001298</c:v>
                </c:pt>
                <c:pt idx="269">
                  <c:v>50.069000000001303</c:v>
                </c:pt>
                <c:pt idx="270">
                  <c:v>50.070000000001301</c:v>
                </c:pt>
                <c:pt idx="271">
                  <c:v>50.071000000001298</c:v>
                </c:pt>
                <c:pt idx="272">
                  <c:v>50.072000000001303</c:v>
                </c:pt>
                <c:pt idx="273">
                  <c:v>50.073000000001301</c:v>
                </c:pt>
                <c:pt idx="274">
                  <c:v>50.074000000001298</c:v>
                </c:pt>
                <c:pt idx="275">
                  <c:v>50.075000000001303</c:v>
                </c:pt>
                <c:pt idx="276">
                  <c:v>50.076000000001301</c:v>
                </c:pt>
                <c:pt idx="277">
                  <c:v>50.077000000001298</c:v>
                </c:pt>
                <c:pt idx="278">
                  <c:v>50.078000000001303</c:v>
                </c:pt>
                <c:pt idx="279">
                  <c:v>50.079000000001301</c:v>
                </c:pt>
                <c:pt idx="280">
                  <c:v>50.080000000001299</c:v>
                </c:pt>
                <c:pt idx="281">
                  <c:v>50.081000000001303</c:v>
                </c:pt>
                <c:pt idx="282">
                  <c:v>50.082000000001301</c:v>
                </c:pt>
                <c:pt idx="283">
                  <c:v>50.083000000001292</c:v>
                </c:pt>
                <c:pt idx="284">
                  <c:v>50.084000000001403</c:v>
                </c:pt>
                <c:pt idx="285">
                  <c:v>50.085000000001394</c:v>
                </c:pt>
                <c:pt idx="286">
                  <c:v>50.086000000001398</c:v>
                </c:pt>
                <c:pt idx="287">
                  <c:v>50.087000000001403</c:v>
                </c:pt>
                <c:pt idx="288">
                  <c:v>50.088000000001401</c:v>
                </c:pt>
                <c:pt idx="289">
                  <c:v>50.089000000001398</c:v>
                </c:pt>
                <c:pt idx="290">
                  <c:v>50.090000000001403</c:v>
                </c:pt>
                <c:pt idx="291">
                  <c:v>50.091000000001401</c:v>
                </c:pt>
                <c:pt idx="292">
                  <c:v>50.092000000001399</c:v>
                </c:pt>
                <c:pt idx="293">
                  <c:v>50.093000000001403</c:v>
                </c:pt>
                <c:pt idx="294">
                  <c:v>50.094000000001401</c:v>
                </c:pt>
                <c:pt idx="295">
                  <c:v>50.095000000001399</c:v>
                </c:pt>
                <c:pt idx="296">
                  <c:v>50.096000000001403</c:v>
                </c:pt>
                <c:pt idx="297">
                  <c:v>50.097000000001401</c:v>
                </c:pt>
                <c:pt idx="298">
                  <c:v>50.098000000001399</c:v>
                </c:pt>
                <c:pt idx="299">
                  <c:v>50.099000000001404</c:v>
                </c:pt>
                <c:pt idx="300">
                  <c:v>50.100000000001401</c:v>
                </c:pt>
                <c:pt idx="301">
                  <c:v>50.101000000001399</c:v>
                </c:pt>
                <c:pt idx="302">
                  <c:v>50.102000000001397</c:v>
                </c:pt>
                <c:pt idx="303">
                  <c:v>50.103000000001401</c:v>
                </c:pt>
                <c:pt idx="304">
                  <c:v>50.104000000001399</c:v>
                </c:pt>
                <c:pt idx="305">
                  <c:v>50.105000000001503</c:v>
                </c:pt>
                <c:pt idx="306">
                  <c:v>50.106000000001501</c:v>
                </c:pt>
                <c:pt idx="307">
                  <c:v>50.107000000001499</c:v>
                </c:pt>
                <c:pt idx="308">
                  <c:v>50.108000000001503</c:v>
                </c:pt>
                <c:pt idx="309">
                  <c:v>50.109000000001501</c:v>
                </c:pt>
                <c:pt idx="310">
                  <c:v>50.110000000001499</c:v>
                </c:pt>
                <c:pt idx="311">
                  <c:v>50.111000000001503</c:v>
                </c:pt>
                <c:pt idx="312">
                  <c:v>50.112000000001501</c:v>
                </c:pt>
                <c:pt idx="313">
                  <c:v>50.113000000001499</c:v>
                </c:pt>
                <c:pt idx="314">
                  <c:v>50.114000000001496</c:v>
                </c:pt>
                <c:pt idx="315">
                  <c:v>50.115000000001501</c:v>
                </c:pt>
                <c:pt idx="316">
                  <c:v>50.116000000001499</c:v>
                </c:pt>
                <c:pt idx="317">
                  <c:v>50.117000000001497</c:v>
                </c:pt>
                <c:pt idx="318">
                  <c:v>50.118000000001501</c:v>
                </c:pt>
                <c:pt idx="319">
                  <c:v>50.119000000001499</c:v>
                </c:pt>
                <c:pt idx="320">
                  <c:v>50.120000000001497</c:v>
                </c:pt>
                <c:pt idx="321">
                  <c:v>50.121000000001501</c:v>
                </c:pt>
                <c:pt idx="322">
                  <c:v>50.122000000001499</c:v>
                </c:pt>
                <c:pt idx="323">
                  <c:v>50.123000000001497</c:v>
                </c:pt>
                <c:pt idx="324">
                  <c:v>50.124000000001502</c:v>
                </c:pt>
                <c:pt idx="325">
                  <c:v>50.125000000001499</c:v>
                </c:pt>
                <c:pt idx="326">
                  <c:v>50.126000000001603</c:v>
                </c:pt>
                <c:pt idx="327">
                  <c:v>50.127000000001601</c:v>
                </c:pt>
                <c:pt idx="328">
                  <c:v>50.128000000001599</c:v>
                </c:pt>
                <c:pt idx="329">
                  <c:v>50.129000000001597</c:v>
                </c:pt>
                <c:pt idx="330">
                  <c:v>50.130000000001601</c:v>
                </c:pt>
                <c:pt idx="331">
                  <c:v>50.131000000001599</c:v>
                </c:pt>
                <c:pt idx="332">
                  <c:v>50.132000000001597</c:v>
                </c:pt>
                <c:pt idx="333">
                  <c:v>50.133000000001601</c:v>
                </c:pt>
                <c:pt idx="334">
                  <c:v>50.134000000001599</c:v>
                </c:pt>
                <c:pt idx="335">
                  <c:v>50.135000000001597</c:v>
                </c:pt>
                <c:pt idx="336">
                  <c:v>50.136000000001602</c:v>
                </c:pt>
                <c:pt idx="337">
                  <c:v>50.137000000001599</c:v>
                </c:pt>
                <c:pt idx="338">
                  <c:v>50.138000000001597</c:v>
                </c:pt>
                <c:pt idx="339">
                  <c:v>50.139000000001602</c:v>
                </c:pt>
                <c:pt idx="340">
                  <c:v>50.140000000001599</c:v>
                </c:pt>
                <c:pt idx="341">
                  <c:v>50.141000000001597</c:v>
                </c:pt>
                <c:pt idx="342">
                  <c:v>50.142000000001602</c:v>
                </c:pt>
                <c:pt idx="343">
                  <c:v>50.143000000001599</c:v>
                </c:pt>
                <c:pt idx="344">
                  <c:v>50.144000000001604</c:v>
                </c:pt>
                <c:pt idx="345">
                  <c:v>50.145000000001602</c:v>
                </c:pt>
                <c:pt idx="346">
                  <c:v>50.1460000000016</c:v>
                </c:pt>
                <c:pt idx="347">
                  <c:v>50.147000000001697</c:v>
                </c:pt>
                <c:pt idx="348">
                  <c:v>50.148000000001701</c:v>
                </c:pt>
                <c:pt idx="349">
                  <c:v>50.149000000001699</c:v>
                </c:pt>
                <c:pt idx="350">
                  <c:v>50.150000000001697</c:v>
                </c:pt>
                <c:pt idx="351">
                  <c:v>50.151000000001702</c:v>
                </c:pt>
                <c:pt idx="352">
                  <c:v>50.152000000001699</c:v>
                </c:pt>
                <c:pt idx="353">
                  <c:v>50.153000000001697</c:v>
                </c:pt>
                <c:pt idx="354">
                  <c:v>50.154000000001702</c:v>
                </c:pt>
                <c:pt idx="355">
                  <c:v>50.155000000001699</c:v>
                </c:pt>
                <c:pt idx="356">
                  <c:v>50.156000000001697</c:v>
                </c:pt>
                <c:pt idx="357">
                  <c:v>50.157000000001702</c:v>
                </c:pt>
                <c:pt idx="358">
                  <c:v>50.158000000001699</c:v>
                </c:pt>
                <c:pt idx="359">
                  <c:v>50.159000000001697</c:v>
                </c:pt>
                <c:pt idx="360">
                  <c:v>50.160000000001702</c:v>
                </c:pt>
                <c:pt idx="361">
                  <c:v>50.1610000000017</c:v>
                </c:pt>
                <c:pt idx="362">
                  <c:v>50.162000000001697</c:v>
                </c:pt>
                <c:pt idx="363">
                  <c:v>50.163000000001702</c:v>
                </c:pt>
                <c:pt idx="364">
                  <c:v>50.1640000000017</c:v>
                </c:pt>
                <c:pt idx="365">
                  <c:v>50.165000000001697</c:v>
                </c:pt>
                <c:pt idx="366">
                  <c:v>50.166000000001702</c:v>
                </c:pt>
                <c:pt idx="367">
                  <c:v>50.1670000000017</c:v>
                </c:pt>
                <c:pt idx="368">
                  <c:v>50.168000000001797</c:v>
                </c:pt>
                <c:pt idx="369">
                  <c:v>50.169000000001802</c:v>
                </c:pt>
                <c:pt idx="370">
                  <c:v>50.170000000001799</c:v>
                </c:pt>
                <c:pt idx="371">
                  <c:v>50.171000000001797</c:v>
                </c:pt>
                <c:pt idx="372">
                  <c:v>50.172000000001802</c:v>
                </c:pt>
                <c:pt idx="373">
                  <c:v>50.173000000001799</c:v>
                </c:pt>
                <c:pt idx="374">
                  <c:v>50.174000000001797</c:v>
                </c:pt>
                <c:pt idx="375">
                  <c:v>50.175000000001802</c:v>
                </c:pt>
                <c:pt idx="376">
                  <c:v>50.1760000000018</c:v>
                </c:pt>
                <c:pt idx="377">
                  <c:v>50.177000000001797</c:v>
                </c:pt>
                <c:pt idx="378">
                  <c:v>50.178000000001802</c:v>
                </c:pt>
                <c:pt idx="379">
                  <c:v>50.1790000000018</c:v>
                </c:pt>
                <c:pt idx="380">
                  <c:v>50.180000000001797</c:v>
                </c:pt>
                <c:pt idx="381">
                  <c:v>50.181000000001802</c:v>
                </c:pt>
                <c:pt idx="382">
                  <c:v>50.1820000000018</c:v>
                </c:pt>
                <c:pt idx="383">
                  <c:v>50.183000000001798</c:v>
                </c:pt>
                <c:pt idx="384">
                  <c:v>50.184000000001802</c:v>
                </c:pt>
                <c:pt idx="385">
                  <c:v>50.1850000000018</c:v>
                </c:pt>
                <c:pt idx="386">
                  <c:v>50.186000000001798</c:v>
                </c:pt>
                <c:pt idx="387">
                  <c:v>50.187000000001802</c:v>
                </c:pt>
                <c:pt idx="388">
                  <c:v>50.1880000000018</c:v>
                </c:pt>
                <c:pt idx="389">
                  <c:v>50.189000000001897</c:v>
                </c:pt>
                <c:pt idx="390">
                  <c:v>50.190000000001902</c:v>
                </c:pt>
                <c:pt idx="391">
                  <c:v>50.1910000000019</c:v>
                </c:pt>
                <c:pt idx="392">
                  <c:v>50.192000000001897</c:v>
                </c:pt>
                <c:pt idx="393">
                  <c:v>50.193000000001902</c:v>
                </c:pt>
                <c:pt idx="394">
                  <c:v>50.1940000000019</c:v>
                </c:pt>
                <c:pt idx="395">
                  <c:v>50.195000000001897</c:v>
                </c:pt>
                <c:pt idx="396">
                  <c:v>50.196000000001902</c:v>
                </c:pt>
                <c:pt idx="397">
                  <c:v>50.1970000000019</c:v>
                </c:pt>
                <c:pt idx="398">
                  <c:v>50.198000000001898</c:v>
                </c:pt>
                <c:pt idx="399">
                  <c:v>50.199000000001902</c:v>
                </c:pt>
                <c:pt idx="400">
                  <c:v>50.2000000000019</c:v>
                </c:pt>
              </c:numCache>
            </c:numRef>
          </c:xVal>
          <c:yVal>
            <c:numRef>
              <c:f>Prim_Data!$F$14:$F$414</c:f>
              <c:numCache>
                <c:formatCode>General</c:formatCode>
                <c:ptCount val="401"/>
                <c:pt idx="0">
                  <c:v>1.1597607899841562E-5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5.4870402966867411E-7</c:v>
                </c:pt>
                <c:pt idx="69">
                  <c:v>8.1682077143859474E-7</c:v>
                </c:pt>
                <c:pt idx="70">
                  <c:v>5.4039033224942264E-7</c:v>
                </c:pt>
                <c:pt idx="71">
                  <c:v>2.6811674176990586E-7</c:v>
                </c:pt>
                <c:pt idx="72">
                  <c:v>5.3207663483020082E-7</c:v>
                </c:pt>
                <c:pt idx="73">
                  <c:v>2.3756390375425214E-6</c:v>
                </c:pt>
                <c:pt idx="74">
                  <c:v>1.8331702809368755E-6</c:v>
                </c:pt>
                <c:pt idx="75">
                  <c:v>3.3774395765560115E-6</c:v>
                </c:pt>
                <c:pt idx="76">
                  <c:v>2.8349708199520643E-6</c:v>
                </c:pt>
                <c:pt idx="77">
                  <c:v>4.345985325894225E-6</c:v>
                </c:pt>
                <c:pt idx="78">
                  <c:v>3.042813255432375E-6</c:v>
                </c:pt>
                <c:pt idx="79">
                  <c:v>2.5148934693121102E-6</c:v>
                </c:pt>
                <c:pt idx="80">
                  <c:v>4.2399856837988943E-6</c:v>
                </c:pt>
                <c:pt idx="81">
                  <c:v>5.4413149608752018E-6</c:v>
                </c:pt>
                <c:pt idx="82">
                  <c:v>7.112368142136616E-6</c:v>
                </c:pt>
                <c:pt idx="83">
                  <c:v>6.322566887311333E-6</c:v>
                </c:pt>
                <c:pt idx="84">
                  <c:v>5.5452361786148854E-6</c:v>
                </c:pt>
                <c:pt idx="85">
                  <c:v>6.6925264224657625E-6</c:v>
                </c:pt>
                <c:pt idx="86">
                  <c:v>5.686569034741037E-6</c:v>
                </c:pt>
                <c:pt idx="87">
                  <c:v>9.1596161316167701E-6</c:v>
                </c:pt>
                <c:pt idx="88">
                  <c:v>9.7769081649925345E-6</c:v>
                </c:pt>
                <c:pt idx="89">
                  <c:v>1.0612434755623154E-5</c:v>
                </c:pt>
                <c:pt idx="90">
                  <c:v>1.3031720704613474E-5</c:v>
                </c:pt>
                <c:pt idx="91">
                  <c:v>1.6538022591164501E-5</c:v>
                </c:pt>
                <c:pt idx="92">
                  <c:v>1.2794780328164809E-5</c:v>
                </c:pt>
                <c:pt idx="93">
                  <c:v>1.4455441387651899E-5</c:v>
                </c:pt>
                <c:pt idx="94">
                  <c:v>1.9607855363205904E-5</c:v>
                </c:pt>
                <c:pt idx="95">
                  <c:v>1.7676999137577474E-5</c:v>
                </c:pt>
                <c:pt idx="96">
                  <c:v>1.5347085435845858E-5</c:v>
                </c:pt>
                <c:pt idx="97">
                  <c:v>1.8196605226275462E-5</c:v>
                </c:pt>
                <c:pt idx="98">
                  <c:v>1.4203952040703982E-5</c:v>
                </c:pt>
                <c:pt idx="99">
                  <c:v>1.7843273085958532E-5</c:v>
                </c:pt>
                <c:pt idx="100">
                  <c:v>1.7043079709358853E-5</c:v>
                </c:pt>
                <c:pt idx="101">
                  <c:v>2.1399457157018773E-5</c:v>
                </c:pt>
                <c:pt idx="102">
                  <c:v>2.0368558677038983E-5</c:v>
                </c:pt>
                <c:pt idx="103">
                  <c:v>2.0765537728802145E-5</c:v>
                </c:pt>
                <c:pt idx="104">
                  <c:v>2.2546747400864679E-5</c:v>
                </c:pt>
                <c:pt idx="105">
                  <c:v>2.2509335762477603E-5</c:v>
                </c:pt>
                <c:pt idx="106">
                  <c:v>2.6765948841103935E-5</c:v>
                </c:pt>
                <c:pt idx="107">
                  <c:v>3.595258448931518E-5</c:v>
                </c:pt>
                <c:pt idx="108">
                  <c:v>3.6713287803170434E-5</c:v>
                </c:pt>
                <c:pt idx="109">
                  <c:v>3.7827323257338495E-5</c:v>
                </c:pt>
                <c:pt idx="110">
                  <c:v>2.9929310709101918E-5</c:v>
                </c:pt>
                <c:pt idx="111">
                  <c:v>3.7550892818147543E-5</c:v>
                </c:pt>
                <c:pt idx="112">
                  <c:v>4.0969900881786522E-5</c:v>
                </c:pt>
                <c:pt idx="113">
                  <c:v>4.3035854690454475E-5</c:v>
                </c:pt>
                <c:pt idx="114">
                  <c:v>4.2362445199498129E-5</c:v>
                </c:pt>
                <c:pt idx="115">
                  <c:v>4.8406503223249492E-5</c:v>
                </c:pt>
                <c:pt idx="116">
                  <c:v>4.4869024971324189E-5</c:v>
                </c:pt>
                <c:pt idx="117">
                  <c:v>5.0200183441371597E-5</c:v>
                </c:pt>
                <c:pt idx="118">
                  <c:v>5.7094317026219362E-5</c:v>
                </c:pt>
                <c:pt idx="119">
                  <c:v>5.9765092322127273E-5</c:v>
                </c:pt>
                <c:pt idx="120">
                  <c:v>5.4537855069814633E-5</c:v>
                </c:pt>
                <c:pt idx="121">
                  <c:v>6.8797924568050848E-5</c:v>
                </c:pt>
                <c:pt idx="122">
                  <c:v>7.5708685547737218E-5</c:v>
                </c:pt>
                <c:pt idx="123">
                  <c:v>6.6896166283404707E-5</c:v>
                </c:pt>
                <c:pt idx="124">
                  <c:v>7.139803343587707E-5</c:v>
                </c:pt>
                <c:pt idx="125">
                  <c:v>7.9499731570857393E-5</c:v>
                </c:pt>
                <c:pt idx="126">
                  <c:v>8.8898366503227481E-5</c:v>
                </c:pt>
                <c:pt idx="127">
                  <c:v>8.3145287889152531E-5</c:v>
                </c:pt>
                <c:pt idx="128">
                  <c:v>9.4726268394043942E-5</c:v>
                </c:pt>
                <c:pt idx="129">
                  <c:v>9.7099829007209275E-5</c:v>
                </c:pt>
                <c:pt idx="130">
                  <c:v>9.8060061059114992E-5</c:v>
                </c:pt>
                <c:pt idx="131">
                  <c:v>9.694602560492747E-5</c:v>
                </c:pt>
                <c:pt idx="132">
                  <c:v>1.0133565784223909E-4</c:v>
                </c:pt>
                <c:pt idx="133">
                  <c:v>1.0290902507880668E-4</c:v>
                </c:pt>
                <c:pt idx="134">
                  <c:v>1.0932927791073591E-4</c:v>
                </c:pt>
                <c:pt idx="135">
                  <c:v>1.1969645859242279E-4</c:v>
                </c:pt>
                <c:pt idx="136">
                  <c:v>1.4113332738772361E-4</c:v>
                </c:pt>
                <c:pt idx="137">
                  <c:v>1.585692292997789E-4</c:v>
                </c:pt>
                <c:pt idx="138">
                  <c:v>1.5502135892613516E-4</c:v>
                </c:pt>
                <c:pt idx="139">
                  <c:v>1.7001719064587789E-4</c:v>
                </c:pt>
                <c:pt idx="140">
                  <c:v>1.7745587141163101E-4</c:v>
                </c:pt>
                <c:pt idx="141">
                  <c:v>1.8050699836442827E-4</c:v>
                </c:pt>
                <c:pt idx="142">
                  <c:v>1.9577094682594231E-4</c:v>
                </c:pt>
                <c:pt idx="143">
                  <c:v>2.0471648524887824E-4</c:v>
                </c:pt>
                <c:pt idx="144">
                  <c:v>2.1858373254396313E-4</c:v>
                </c:pt>
                <c:pt idx="145">
                  <c:v>2.2725491895208153E-4</c:v>
                </c:pt>
                <c:pt idx="146">
                  <c:v>2.4512105470572557E-4</c:v>
                </c:pt>
                <c:pt idx="147">
                  <c:v>2.6459589090999211E-4</c:v>
                </c:pt>
                <c:pt idx="148">
                  <c:v>2.6144084273937703E-4</c:v>
                </c:pt>
                <c:pt idx="149">
                  <c:v>2.9754099535748773E-4</c:v>
                </c:pt>
                <c:pt idx="150">
                  <c:v>3.0344995579806284E-4</c:v>
                </c:pt>
                <c:pt idx="151">
                  <c:v>3.3750701727542818E-4</c:v>
                </c:pt>
                <c:pt idx="152">
                  <c:v>3.3860026848590879E-4</c:v>
                </c:pt>
                <c:pt idx="153">
                  <c:v>3.609495655727631E-4</c:v>
                </c:pt>
                <c:pt idx="154">
                  <c:v>3.9065232802680885E-4</c:v>
                </c:pt>
                <c:pt idx="155">
                  <c:v>3.9609572141179923E-4</c:v>
                </c:pt>
                <c:pt idx="156">
                  <c:v>4.2423966559971887E-4</c:v>
                </c:pt>
                <c:pt idx="157">
                  <c:v>4.5821151167840893E-4</c:v>
                </c:pt>
                <c:pt idx="158">
                  <c:v>4.8439342327414079E-4</c:v>
                </c:pt>
                <c:pt idx="159">
                  <c:v>5.2032522351920334E-4</c:v>
                </c:pt>
                <c:pt idx="160">
                  <c:v>5.7131728663898241E-4</c:v>
                </c:pt>
                <c:pt idx="161">
                  <c:v>5.9967115168625901E-4</c:v>
                </c:pt>
                <c:pt idx="162">
                  <c:v>6.3642185112695458E-4</c:v>
                </c:pt>
                <c:pt idx="163">
                  <c:v>6.7681187161266207E-4</c:v>
                </c:pt>
                <c:pt idx="164">
                  <c:v>7.3304364253043853E-4</c:v>
                </c:pt>
                <c:pt idx="165">
                  <c:v>7.6505761286643336E-4</c:v>
                </c:pt>
                <c:pt idx="166">
                  <c:v>8.0997859844543431E-4</c:v>
                </c:pt>
                <c:pt idx="167">
                  <c:v>8.6825553892785272E-4</c:v>
                </c:pt>
                <c:pt idx="168">
                  <c:v>8.9448733270866261E-4</c:v>
                </c:pt>
                <c:pt idx="169">
                  <c:v>9.4591378651775841E-4</c:v>
                </c:pt>
                <c:pt idx="170">
                  <c:v>1.0232706625764149E-3</c:v>
                </c:pt>
                <c:pt idx="171">
                  <c:v>1.0851183360999399E-3</c:v>
                </c:pt>
                <c:pt idx="172">
                  <c:v>1.1280107795079613E-3</c:v>
                </c:pt>
                <c:pt idx="173">
                  <c:v>1.2019237064101417E-3</c:v>
                </c:pt>
                <c:pt idx="174">
                  <c:v>1.277482745401327E-3</c:v>
                </c:pt>
                <c:pt idx="175">
                  <c:v>1.3236445503187399E-3</c:v>
                </c:pt>
                <c:pt idx="176">
                  <c:v>1.3665224447550217E-3</c:v>
                </c:pt>
                <c:pt idx="177">
                  <c:v>1.3999809200157477E-3</c:v>
                </c:pt>
                <c:pt idx="178">
                  <c:v>1.421372063472616E-3</c:v>
                </c:pt>
                <c:pt idx="179">
                  <c:v>1.4231511947107481E-3</c:v>
                </c:pt>
                <c:pt idx="180">
                  <c:v>1.3979066524954678E-3</c:v>
                </c:pt>
                <c:pt idx="181">
                  <c:v>1.3873253941024913E-3</c:v>
                </c:pt>
                <c:pt idx="182">
                  <c:v>1.3501112060274705E-3</c:v>
                </c:pt>
                <c:pt idx="183">
                  <c:v>1.3416374699295637E-3</c:v>
                </c:pt>
                <c:pt idx="184">
                  <c:v>1.2915827761912327E-3</c:v>
                </c:pt>
                <c:pt idx="185">
                  <c:v>1.2377952323110917E-3</c:v>
                </c:pt>
                <c:pt idx="186">
                  <c:v>1.186468542867239E-3</c:v>
                </c:pt>
                <c:pt idx="187">
                  <c:v>1.1310099458060117E-3</c:v>
                </c:pt>
                <c:pt idx="188">
                  <c:v>1.0747116653045416E-3</c:v>
                </c:pt>
                <c:pt idx="189">
                  <c:v>1.010849998576747E-3</c:v>
                </c:pt>
                <c:pt idx="190">
                  <c:v>9.3533252806781353E-4</c:v>
                </c:pt>
                <c:pt idx="191">
                  <c:v>8.5470629049427143E-4</c:v>
                </c:pt>
                <c:pt idx="192">
                  <c:v>7.6853481674306779E-4</c:v>
                </c:pt>
                <c:pt idx="193">
                  <c:v>6.6587728101134543E-4</c:v>
                </c:pt>
                <c:pt idx="194">
                  <c:v>5.7312135890406023E-4</c:v>
                </c:pt>
                <c:pt idx="195">
                  <c:v>4.7711270268261784E-4</c:v>
                </c:pt>
                <c:pt idx="196">
                  <c:v>3.8471634798906861E-4</c:v>
                </c:pt>
                <c:pt idx="197">
                  <c:v>2.8926678791808109E-4</c:v>
                </c:pt>
                <c:pt idx="198">
                  <c:v>1.9196327332390256E-4</c:v>
                </c:pt>
                <c:pt idx="199">
                  <c:v>9.5723911999220736E-5</c:v>
                </c:pt>
                <c:pt idx="200">
                  <c:v>-9.7160171717962063E-14</c:v>
                </c:pt>
                <c:pt idx="201">
                  <c:v>-9.6359910034030924E-5</c:v>
                </c:pt>
                <c:pt idx="202">
                  <c:v>-1.9126492292242961E-4</c:v>
                </c:pt>
                <c:pt idx="203">
                  <c:v>-2.8799479239612481E-4</c:v>
                </c:pt>
                <c:pt idx="204">
                  <c:v>-3.8067589122477375E-4</c:v>
                </c:pt>
                <c:pt idx="205">
                  <c:v>-4.7935740116729158E-4</c:v>
                </c:pt>
                <c:pt idx="206">
                  <c:v>-5.7268488997137205E-4</c:v>
                </c:pt>
                <c:pt idx="207">
                  <c:v>-6.7019832542608028E-4</c:v>
                </c:pt>
                <c:pt idx="208">
                  <c:v>-7.6239930822915593E-4</c:v>
                </c:pt>
                <c:pt idx="209">
                  <c:v>-8.4744843282730752E-4</c:v>
                </c:pt>
                <c:pt idx="210">
                  <c:v>-9.2753843691394187E-4</c:v>
                </c:pt>
                <c:pt idx="211">
                  <c:v>-1.0267166902771469E-3</c:v>
                </c:pt>
                <c:pt idx="212">
                  <c:v>-1.114816941828855E-3</c:v>
                </c:pt>
                <c:pt idx="213">
                  <c:v>-1.1781860219801782E-3</c:v>
                </c:pt>
                <c:pt idx="214">
                  <c:v>-1.2626469524859546E-3</c:v>
                </c:pt>
                <c:pt idx="215">
                  <c:v>-1.3266478736423089E-3</c:v>
                </c:pt>
                <c:pt idx="216">
                  <c:v>-1.3654416642215339E-3</c:v>
                </c:pt>
                <c:pt idx="217">
                  <c:v>-1.4200772052344317E-3</c:v>
                </c:pt>
                <c:pt idx="218">
                  <c:v>-1.4554249682344059E-3</c:v>
                </c:pt>
                <c:pt idx="219">
                  <c:v>-1.4946988748405241E-3</c:v>
                </c:pt>
                <c:pt idx="220">
                  <c:v>-1.5023266922189501E-3</c:v>
                </c:pt>
                <c:pt idx="221">
                  <c:v>-1.5142859459610449E-3</c:v>
                </c:pt>
                <c:pt idx="222">
                  <c:v>-1.5256258292376838E-3</c:v>
                </c:pt>
                <c:pt idx="223">
                  <c:v>-1.5020419480790553E-3</c:v>
                </c:pt>
                <c:pt idx="224">
                  <c:v>-1.4615480063693061E-3</c:v>
                </c:pt>
                <c:pt idx="225">
                  <c:v>-1.4230451951923624E-3</c:v>
                </c:pt>
                <c:pt idx="226">
                  <c:v>-1.4090677914031372E-3</c:v>
                </c:pt>
                <c:pt idx="227">
                  <c:v>-1.3589403528101794E-3</c:v>
                </c:pt>
                <c:pt idx="228">
                  <c:v>-1.2732095050171431E-3</c:v>
                </c:pt>
                <c:pt idx="229">
                  <c:v>-1.2194697648953061E-3</c:v>
                </c:pt>
                <c:pt idx="230">
                  <c:v>-1.1568302116863865E-3</c:v>
                </c:pt>
                <c:pt idx="231">
                  <c:v>-1.070072622263357E-3</c:v>
                </c:pt>
                <c:pt idx="232">
                  <c:v>-1.0175300545706848E-3</c:v>
                </c:pt>
                <c:pt idx="233">
                  <c:v>-9.683940243960618E-4</c:v>
                </c:pt>
                <c:pt idx="234">
                  <c:v>-9.3767283400559838E-4</c:v>
                </c:pt>
                <c:pt idx="235">
                  <c:v>-8.5431554682803155E-4</c:v>
                </c:pt>
                <c:pt idx="236">
                  <c:v>-7.9237850105215587E-4</c:v>
                </c:pt>
                <c:pt idx="237">
                  <c:v>-7.3825633085057986E-4</c:v>
                </c:pt>
                <c:pt idx="238">
                  <c:v>-6.8918057498275744E-4</c:v>
                </c:pt>
                <c:pt idx="239">
                  <c:v>-6.3963301678660696E-4</c:v>
                </c:pt>
                <c:pt idx="240">
                  <c:v>-6.010803234276804E-4</c:v>
                </c:pt>
                <c:pt idx="241">
                  <c:v>-5.7963514093373571E-4</c:v>
                </c:pt>
                <c:pt idx="242">
                  <c:v>-5.4104711436229168E-4</c:v>
                </c:pt>
                <c:pt idx="243">
                  <c:v>-5.1129862657067185E-4</c:v>
                </c:pt>
                <c:pt idx="244">
                  <c:v>-4.8395695418204654E-4</c:v>
                </c:pt>
                <c:pt idx="245">
                  <c:v>-4.5286788268172163E-4</c:v>
                </c:pt>
                <c:pt idx="246">
                  <c:v>-4.2468860527818206E-4</c:v>
                </c:pt>
                <c:pt idx="247">
                  <c:v>-4.0774113308837001E-4</c:v>
                </c:pt>
                <c:pt idx="248">
                  <c:v>-4.0374640147814854E-4</c:v>
                </c:pt>
                <c:pt idx="249">
                  <c:v>-3.7641096436278796E-4</c:v>
                </c:pt>
                <c:pt idx="250">
                  <c:v>-3.5987917704402865E-4</c:v>
                </c:pt>
                <c:pt idx="251">
                  <c:v>-3.273268947980865E-4</c:v>
                </c:pt>
                <c:pt idx="252">
                  <c:v>-3.1645257857330477E-4</c:v>
                </c:pt>
                <c:pt idx="253">
                  <c:v>-2.9676158623523493E-4</c:v>
                </c:pt>
                <c:pt idx="254">
                  <c:v>-2.9517782687673623E-4</c:v>
                </c:pt>
                <c:pt idx="255">
                  <c:v>-2.6703596111185817E-4</c:v>
                </c:pt>
                <c:pt idx="256">
                  <c:v>-2.5268651936582553E-4</c:v>
                </c:pt>
                <c:pt idx="257">
                  <c:v>-2.4487787906456469E-4</c:v>
                </c:pt>
                <c:pt idx="258">
                  <c:v>-2.3350266257035344E-4</c:v>
                </c:pt>
                <c:pt idx="259">
                  <c:v>-2.2735052647989882E-4</c:v>
                </c:pt>
                <c:pt idx="260">
                  <c:v>-1.9952873806579119E-4</c:v>
                </c:pt>
                <c:pt idx="261">
                  <c:v>-1.9245793841051408E-4</c:v>
                </c:pt>
                <c:pt idx="262">
                  <c:v>-1.7847429935101164E-4</c:v>
                </c:pt>
                <c:pt idx="263">
                  <c:v>-1.6943731025635011E-4</c:v>
                </c:pt>
                <c:pt idx="264">
                  <c:v>-1.6507677595980854E-4</c:v>
                </c:pt>
                <c:pt idx="265">
                  <c:v>-1.5076890270095109E-4</c:v>
                </c:pt>
                <c:pt idx="266">
                  <c:v>-1.443091598060384E-4</c:v>
                </c:pt>
                <c:pt idx="267">
                  <c:v>-1.3702636086659417E-4</c:v>
                </c:pt>
                <c:pt idx="268">
                  <c:v>-1.3426621332330958E-4</c:v>
                </c:pt>
                <c:pt idx="269">
                  <c:v>-1.1960500792417292E-4</c:v>
                </c:pt>
                <c:pt idx="270">
                  <c:v>-1.0751689187633527E-4</c:v>
                </c:pt>
                <c:pt idx="271">
                  <c:v>-9.0901967583646129E-5</c:v>
                </c:pt>
                <c:pt idx="272">
                  <c:v>-8.1258078577134667E-5</c:v>
                </c:pt>
                <c:pt idx="273">
                  <c:v>-8.6786687361005887E-5</c:v>
                </c:pt>
                <c:pt idx="274">
                  <c:v>-7.4902256899968335E-5</c:v>
                </c:pt>
                <c:pt idx="275">
                  <c:v>-7.0926231109134371E-5</c:v>
                </c:pt>
                <c:pt idx="276">
                  <c:v>-7.1555993688634294E-5</c:v>
                </c:pt>
                <c:pt idx="277">
                  <c:v>-6.6576088934406722E-5</c:v>
                </c:pt>
                <c:pt idx="278">
                  <c:v>-6.8413416064079427E-5</c:v>
                </c:pt>
                <c:pt idx="279">
                  <c:v>-6.255849465646586E-5</c:v>
                </c:pt>
                <c:pt idx="280">
                  <c:v>-5.7863334038858448E-5</c:v>
                </c:pt>
                <c:pt idx="281">
                  <c:v>-4.9158892840764605E-5</c:v>
                </c:pt>
                <c:pt idx="282">
                  <c:v>-5.1129239129145004E-5</c:v>
                </c:pt>
                <c:pt idx="283">
                  <c:v>-4.7612545120735631E-5</c:v>
                </c:pt>
                <c:pt idx="284">
                  <c:v>-4.2424797931096738E-5</c:v>
                </c:pt>
                <c:pt idx="285">
                  <c:v>-4.2576522908987331E-5</c:v>
                </c:pt>
                <c:pt idx="286">
                  <c:v>-4.0217511266233517E-5</c:v>
                </c:pt>
                <c:pt idx="287">
                  <c:v>-3.2728948315725868E-5</c:v>
                </c:pt>
                <c:pt idx="288">
                  <c:v>-3.1093228348457251E-5</c:v>
                </c:pt>
                <c:pt idx="289">
                  <c:v>-2.9411783045382909E-5</c:v>
                </c:pt>
                <c:pt idx="290">
                  <c:v>-2.8245786982312567E-5</c:v>
                </c:pt>
                <c:pt idx="291">
                  <c:v>-1.872452501277438E-5</c:v>
                </c:pt>
                <c:pt idx="292">
                  <c:v>-2.1798514633581955E-5</c:v>
                </c:pt>
                <c:pt idx="293">
                  <c:v>-2.0295813825028981E-5</c:v>
                </c:pt>
                <c:pt idx="294">
                  <c:v>-1.6020494927116681E-5</c:v>
                </c:pt>
                <c:pt idx="295">
                  <c:v>-1.4018972273401975E-5</c:v>
                </c:pt>
                <c:pt idx="296">
                  <c:v>-1.6560885259370696E-5</c:v>
                </c:pt>
                <c:pt idx="297">
                  <c:v>-1.6733394480819548E-5</c:v>
                </c:pt>
                <c:pt idx="298">
                  <c:v>-1.2832191966782043E-5</c:v>
                </c:pt>
                <c:pt idx="299">
                  <c:v>-9.6709085230695038E-6</c:v>
                </c:pt>
                <c:pt idx="300">
                  <c:v>-9.1450671612935296E-6</c:v>
                </c:pt>
                <c:pt idx="301">
                  <c:v>-7.1373092345174767E-6</c:v>
                </c:pt>
                <c:pt idx="302">
                  <c:v>-5.9359799574195342E-6</c:v>
                </c:pt>
                <c:pt idx="303">
                  <c:v>-3.4252433367740008E-6</c:v>
                </c:pt>
                <c:pt idx="304">
                  <c:v>-4.5392787909667909E-6</c:v>
                </c:pt>
                <c:pt idx="305">
                  <c:v>-1.9641110153238675E-6</c:v>
                </c:pt>
                <c:pt idx="306">
                  <c:v>-8.8125192645205199E-7</c:v>
                </c:pt>
                <c:pt idx="307">
                  <c:v>-4.447828119356369E-7</c:v>
                </c:pt>
                <c:pt idx="308">
                  <c:v>-6.7340949096791598E-7</c:v>
                </c:pt>
                <c:pt idx="309">
                  <c:v>-1.3592895280646648E-6</c:v>
                </c:pt>
                <c:pt idx="310">
                  <c:v>-6.8588003709674892E-7</c:v>
                </c:pt>
                <c:pt idx="311">
                  <c:v>-6.921153101612096E-7</c:v>
                </c:pt>
                <c:pt idx="312">
                  <c:v>-6.9835058322562591E-7</c:v>
                </c:pt>
                <c:pt idx="313">
                  <c:v>-2.348619520966808E-6</c:v>
                </c:pt>
                <c:pt idx="314">
                  <c:v>-2.1324633880633764E-6</c:v>
                </c:pt>
                <c:pt idx="315">
                  <c:v>-1.1950940040315326E-6</c:v>
                </c:pt>
                <c:pt idx="316">
                  <c:v>-1.20548612580556E-6</c:v>
                </c:pt>
                <c:pt idx="317">
                  <c:v>-9.727025980636699E-7</c:v>
                </c:pt>
                <c:pt idx="318">
                  <c:v>-1.7167785170951639E-6</c:v>
                </c:pt>
                <c:pt idx="319">
                  <c:v>-1.7313274875788021E-6</c:v>
                </c:pt>
                <c:pt idx="320">
                  <c:v>-9.9764369032139466E-7</c:v>
                </c:pt>
                <c:pt idx="321">
                  <c:v>-1.0059573877406756E-6</c:v>
                </c:pt>
                <c:pt idx="322">
                  <c:v>-2.5356777128997435E-7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-3.0137153145082508E-7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-3.1176365322507402E-7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-3.2215577499913094E-7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-1.6087004506231844E-5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222656"/>
        <c:axId val="423695872"/>
      </c:scatterChart>
      <c:valAx>
        <c:axId val="42322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Frequency</a:t>
                </a:r>
                <a:r>
                  <a:rPr lang="da-DK" baseline="0"/>
                  <a:t> [Hz]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23695872"/>
        <c:crosses val="autoZero"/>
        <c:crossBetween val="midCat"/>
      </c:valAx>
      <c:valAx>
        <c:axId val="423695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Energy Response [MWh/mHz]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3222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Distribution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704356955380577"/>
          <c:y val="0.17698237247157986"/>
          <c:w val="0.81501992250968625"/>
          <c:h val="0.590602515379583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'FCR-D_Data'!$D$13</c:f>
              <c:strCache>
                <c:ptCount val="1"/>
                <c:pt idx="0">
                  <c:v>Distribution</c:v>
                </c:pt>
              </c:strCache>
            </c:strRef>
          </c:tx>
          <c:marker>
            <c:symbol val="none"/>
          </c:marker>
          <c:xVal>
            <c:numRef>
              <c:f>'FCR-D_Data'!$C$14:$C$414</c:f>
              <c:numCache>
                <c:formatCode>0.0000</c:formatCode>
                <c:ptCount val="401"/>
                <c:pt idx="0">
                  <c:v>49.500000000001457</c:v>
                </c:pt>
                <c:pt idx="1">
                  <c:v>49.502500000001454</c:v>
                </c:pt>
                <c:pt idx="2">
                  <c:v>49.505000000001452</c:v>
                </c:pt>
                <c:pt idx="3">
                  <c:v>49.50750000000145</c:v>
                </c:pt>
                <c:pt idx="4">
                  <c:v>49.510000000001448</c:v>
                </c:pt>
                <c:pt idx="5">
                  <c:v>49.512500000001445</c:v>
                </c:pt>
                <c:pt idx="6">
                  <c:v>49.515000000001443</c:v>
                </c:pt>
                <c:pt idx="7">
                  <c:v>49.517500000001441</c:v>
                </c:pt>
                <c:pt idx="8">
                  <c:v>49.520000000001438</c:v>
                </c:pt>
                <c:pt idx="9">
                  <c:v>49.522500000001436</c:v>
                </c:pt>
                <c:pt idx="10">
                  <c:v>49.525000000001434</c:v>
                </c:pt>
                <c:pt idx="11">
                  <c:v>49.527500000001432</c:v>
                </c:pt>
                <c:pt idx="12">
                  <c:v>49.530000000001429</c:v>
                </c:pt>
                <c:pt idx="13">
                  <c:v>49.532500000001427</c:v>
                </c:pt>
                <c:pt idx="14">
                  <c:v>49.535000000001425</c:v>
                </c:pt>
                <c:pt idx="15">
                  <c:v>49.537500000001423</c:v>
                </c:pt>
                <c:pt idx="16">
                  <c:v>49.54000000000142</c:v>
                </c:pt>
                <c:pt idx="17">
                  <c:v>49.542500000001418</c:v>
                </c:pt>
                <c:pt idx="18">
                  <c:v>49.545000000001416</c:v>
                </c:pt>
                <c:pt idx="19">
                  <c:v>49.547500000001413</c:v>
                </c:pt>
                <c:pt idx="20">
                  <c:v>49.550000000001411</c:v>
                </c:pt>
                <c:pt idx="21">
                  <c:v>49.552500000001409</c:v>
                </c:pt>
                <c:pt idx="22">
                  <c:v>49.555000000001407</c:v>
                </c:pt>
                <c:pt idx="23">
                  <c:v>49.557500000001404</c:v>
                </c:pt>
                <c:pt idx="24">
                  <c:v>49.560000000001402</c:v>
                </c:pt>
                <c:pt idx="25">
                  <c:v>49.5625000000014</c:v>
                </c:pt>
                <c:pt idx="26">
                  <c:v>49.565000000001397</c:v>
                </c:pt>
                <c:pt idx="27">
                  <c:v>49.567500000001395</c:v>
                </c:pt>
                <c:pt idx="28">
                  <c:v>49.570000000001393</c:v>
                </c:pt>
                <c:pt idx="29">
                  <c:v>49.572500000001391</c:v>
                </c:pt>
                <c:pt idx="30">
                  <c:v>49.575000000001388</c:v>
                </c:pt>
                <c:pt idx="31">
                  <c:v>49.577500000001386</c:v>
                </c:pt>
                <c:pt idx="32">
                  <c:v>49.580000000001384</c:v>
                </c:pt>
                <c:pt idx="33">
                  <c:v>49.582500000001382</c:v>
                </c:pt>
                <c:pt idx="34">
                  <c:v>49.585000000001379</c:v>
                </c:pt>
                <c:pt idx="35">
                  <c:v>49.587500000001377</c:v>
                </c:pt>
                <c:pt idx="36">
                  <c:v>49.590000000001375</c:v>
                </c:pt>
                <c:pt idx="37">
                  <c:v>49.592500000001372</c:v>
                </c:pt>
                <c:pt idx="38">
                  <c:v>49.59500000000137</c:v>
                </c:pt>
                <c:pt idx="39">
                  <c:v>49.597500000001368</c:v>
                </c:pt>
                <c:pt idx="40">
                  <c:v>49.600000000001366</c:v>
                </c:pt>
                <c:pt idx="41">
                  <c:v>49.602500000001363</c:v>
                </c:pt>
                <c:pt idx="42">
                  <c:v>49.605000000001361</c:v>
                </c:pt>
                <c:pt idx="43">
                  <c:v>49.607500000001359</c:v>
                </c:pt>
                <c:pt idx="44">
                  <c:v>49.610000000001357</c:v>
                </c:pt>
                <c:pt idx="45">
                  <c:v>49.612500000001354</c:v>
                </c:pt>
                <c:pt idx="46">
                  <c:v>49.615000000001352</c:v>
                </c:pt>
                <c:pt idx="47">
                  <c:v>49.61750000000135</c:v>
                </c:pt>
                <c:pt idx="48">
                  <c:v>49.620000000001347</c:v>
                </c:pt>
                <c:pt idx="49">
                  <c:v>49.622500000001345</c:v>
                </c:pt>
                <c:pt idx="50">
                  <c:v>49.625000000001343</c:v>
                </c:pt>
                <c:pt idx="51">
                  <c:v>49.627500000001341</c:v>
                </c:pt>
                <c:pt idx="52">
                  <c:v>49.630000000001338</c:v>
                </c:pt>
                <c:pt idx="53">
                  <c:v>49.632500000001336</c:v>
                </c:pt>
                <c:pt idx="54">
                  <c:v>49.635000000001334</c:v>
                </c:pt>
                <c:pt idx="55">
                  <c:v>49.637500000001332</c:v>
                </c:pt>
                <c:pt idx="56">
                  <c:v>49.640000000001329</c:v>
                </c:pt>
                <c:pt idx="57">
                  <c:v>49.642500000001327</c:v>
                </c:pt>
                <c:pt idx="58">
                  <c:v>49.645000000001325</c:v>
                </c:pt>
                <c:pt idx="59">
                  <c:v>49.647500000001322</c:v>
                </c:pt>
                <c:pt idx="60">
                  <c:v>49.65000000000132</c:v>
                </c:pt>
                <c:pt idx="61">
                  <c:v>49.652500000001318</c:v>
                </c:pt>
                <c:pt idx="62">
                  <c:v>49.655000000001316</c:v>
                </c:pt>
                <c:pt idx="63">
                  <c:v>49.657500000001313</c:v>
                </c:pt>
                <c:pt idx="64">
                  <c:v>49.660000000001311</c:v>
                </c:pt>
                <c:pt idx="65">
                  <c:v>49.662500000001309</c:v>
                </c:pt>
                <c:pt idx="66">
                  <c:v>49.665000000001307</c:v>
                </c:pt>
                <c:pt idx="67">
                  <c:v>49.667500000001304</c:v>
                </c:pt>
                <c:pt idx="68">
                  <c:v>49.670000000001302</c:v>
                </c:pt>
                <c:pt idx="69">
                  <c:v>49.6725000000013</c:v>
                </c:pt>
                <c:pt idx="70">
                  <c:v>49.675000000001297</c:v>
                </c:pt>
                <c:pt idx="71">
                  <c:v>49.677500000001295</c:v>
                </c:pt>
                <c:pt idx="72">
                  <c:v>49.680000000001293</c:v>
                </c:pt>
                <c:pt idx="73">
                  <c:v>49.682500000001291</c:v>
                </c:pt>
                <c:pt idx="74">
                  <c:v>49.685000000001288</c:v>
                </c:pt>
                <c:pt idx="75">
                  <c:v>49.687500000001286</c:v>
                </c:pt>
                <c:pt idx="76">
                  <c:v>49.690000000001284</c:v>
                </c:pt>
                <c:pt idx="77">
                  <c:v>49.692500000001282</c:v>
                </c:pt>
                <c:pt idx="78">
                  <c:v>49.695000000001279</c:v>
                </c:pt>
                <c:pt idx="79">
                  <c:v>49.697500000001277</c:v>
                </c:pt>
                <c:pt idx="80">
                  <c:v>49.700000000001275</c:v>
                </c:pt>
                <c:pt idx="81">
                  <c:v>49.702500000001272</c:v>
                </c:pt>
                <c:pt idx="82">
                  <c:v>49.70500000000127</c:v>
                </c:pt>
                <c:pt idx="83">
                  <c:v>49.707500000001268</c:v>
                </c:pt>
                <c:pt idx="84">
                  <c:v>49.710000000001266</c:v>
                </c:pt>
                <c:pt idx="85">
                  <c:v>49.712500000001263</c:v>
                </c:pt>
                <c:pt idx="86">
                  <c:v>49.715000000001261</c:v>
                </c:pt>
                <c:pt idx="87">
                  <c:v>49.717500000001259</c:v>
                </c:pt>
                <c:pt idx="88">
                  <c:v>49.720000000001257</c:v>
                </c:pt>
                <c:pt idx="89">
                  <c:v>49.722500000001254</c:v>
                </c:pt>
                <c:pt idx="90">
                  <c:v>49.725000000001252</c:v>
                </c:pt>
                <c:pt idx="91">
                  <c:v>49.72750000000125</c:v>
                </c:pt>
                <c:pt idx="92">
                  <c:v>49.730000000001247</c:v>
                </c:pt>
                <c:pt idx="93">
                  <c:v>49.732500000001245</c:v>
                </c:pt>
                <c:pt idx="94">
                  <c:v>49.735000000001243</c:v>
                </c:pt>
                <c:pt idx="95">
                  <c:v>49.737500000001241</c:v>
                </c:pt>
                <c:pt idx="96">
                  <c:v>49.740000000001238</c:v>
                </c:pt>
                <c:pt idx="97">
                  <c:v>49.742500000001236</c:v>
                </c:pt>
                <c:pt idx="98">
                  <c:v>49.745000000001234</c:v>
                </c:pt>
                <c:pt idx="99">
                  <c:v>49.747500000001232</c:v>
                </c:pt>
                <c:pt idx="100">
                  <c:v>49.750000000001229</c:v>
                </c:pt>
                <c:pt idx="101">
                  <c:v>49.752500000001227</c:v>
                </c:pt>
                <c:pt idx="102">
                  <c:v>49.755000000001225</c:v>
                </c:pt>
                <c:pt idx="103">
                  <c:v>49.757500000001222</c:v>
                </c:pt>
                <c:pt idx="104">
                  <c:v>49.76000000000122</c:v>
                </c:pt>
                <c:pt idx="105">
                  <c:v>49.762500000001218</c:v>
                </c:pt>
                <c:pt idx="106">
                  <c:v>49.765000000001216</c:v>
                </c:pt>
                <c:pt idx="107">
                  <c:v>49.767500000001213</c:v>
                </c:pt>
                <c:pt idx="108">
                  <c:v>49.770000000001211</c:v>
                </c:pt>
                <c:pt idx="109">
                  <c:v>49.772500000001209</c:v>
                </c:pt>
                <c:pt idx="110">
                  <c:v>49.775000000001207</c:v>
                </c:pt>
                <c:pt idx="111">
                  <c:v>49.777500000001204</c:v>
                </c:pt>
                <c:pt idx="112">
                  <c:v>49.780000000001202</c:v>
                </c:pt>
                <c:pt idx="113">
                  <c:v>49.7825000000012</c:v>
                </c:pt>
                <c:pt idx="114">
                  <c:v>49.785000000001197</c:v>
                </c:pt>
                <c:pt idx="115">
                  <c:v>49.787500000001195</c:v>
                </c:pt>
                <c:pt idx="116">
                  <c:v>49.790000000001193</c:v>
                </c:pt>
                <c:pt idx="117">
                  <c:v>49.792500000001191</c:v>
                </c:pt>
                <c:pt idx="118">
                  <c:v>49.795000000001188</c:v>
                </c:pt>
                <c:pt idx="119">
                  <c:v>49.797500000001186</c:v>
                </c:pt>
                <c:pt idx="120">
                  <c:v>49.800000000001184</c:v>
                </c:pt>
                <c:pt idx="121">
                  <c:v>49.802500000001181</c:v>
                </c:pt>
                <c:pt idx="122">
                  <c:v>49.805000000001179</c:v>
                </c:pt>
                <c:pt idx="123">
                  <c:v>49.807500000001177</c:v>
                </c:pt>
                <c:pt idx="124">
                  <c:v>49.810000000001175</c:v>
                </c:pt>
                <c:pt idx="125">
                  <c:v>49.812500000001172</c:v>
                </c:pt>
                <c:pt idx="126">
                  <c:v>49.81500000000117</c:v>
                </c:pt>
                <c:pt idx="127">
                  <c:v>49.817500000001168</c:v>
                </c:pt>
                <c:pt idx="128">
                  <c:v>49.820000000001166</c:v>
                </c:pt>
                <c:pt idx="129">
                  <c:v>49.822500000001163</c:v>
                </c:pt>
                <c:pt idx="130">
                  <c:v>49.825000000001161</c:v>
                </c:pt>
                <c:pt idx="131">
                  <c:v>49.827500000001159</c:v>
                </c:pt>
                <c:pt idx="132">
                  <c:v>49.830000000001156</c:v>
                </c:pt>
                <c:pt idx="133">
                  <c:v>49.832500000001154</c:v>
                </c:pt>
                <c:pt idx="134">
                  <c:v>49.835000000001152</c:v>
                </c:pt>
                <c:pt idx="135">
                  <c:v>49.83750000000115</c:v>
                </c:pt>
                <c:pt idx="136">
                  <c:v>49.840000000001147</c:v>
                </c:pt>
                <c:pt idx="137">
                  <c:v>49.842500000001145</c:v>
                </c:pt>
                <c:pt idx="138">
                  <c:v>49.845000000001143</c:v>
                </c:pt>
                <c:pt idx="139">
                  <c:v>49.847500000001141</c:v>
                </c:pt>
                <c:pt idx="140">
                  <c:v>49.850000000001138</c:v>
                </c:pt>
                <c:pt idx="141">
                  <c:v>49.852500000001136</c:v>
                </c:pt>
                <c:pt idx="142">
                  <c:v>49.855000000001134</c:v>
                </c:pt>
                <c:pt idx="143">
                  <c:v>49.857500000001131</c:v>
                </c:pt>
                <c:pt idx="144">
                  <c:v>49.860000000001129</c:v>
                </c:pt>
                <c:pt idx="145">
                  <c:v>49.862500000001127</c:v>
                </c:pt>
                <c:pt idx="146">
                  <c:v>49.865000000001125</c:v>
                </c:pt>
                <c:pt idx="147">
                  <c:v>49.867500000001122</c:v>
                </c:pt>
                <c:pt idx="148">
                  <c:v>49.87000000000112</c:v>
                </c:pt>
                <c:pt idx="149">
                  <c:v>49.872500000001118</c:v>
                </c:pt>
                <c:pt idx="150">
                  <c:v>49.875000000001116</c:v>
                </c:pt>
                <c:pt idx="151">
                  <c:v>49.877500000001113</c:v>
                </c:pt>
                <c:pt idx="152">
                  <c:v>49.880000000001111</c:v>
                </c:pt>
                <c:pt idx="153">
                  <c:v>49.882500000001109</c:v>
                </c:pt>
                <c:pt idx="154">
                  <c:v>49.885000000001106</c:v>
                </c:pt>
                <c:pt idx="155">
                  <c:v>49.887500000001104</c:v>
                </c:pt>
                <c:pt idx="156">
                  <c:v>49.890000000001102</c:v>
                </c:pt>
                <c:pt idx="157">
                  <c:v>49.8925000000011</c:v>
                </c:pt>
                <c:pt idx="158">
                  <c:v>49.895000000001097</c:v>
                </c:pt>
                <c:pt idx="159">
                  <c:v>49.897500000001095</c:v>
                </c:pt>
                <c:pt idx="160">
                  <c:v>49.900000000001093</c:v>
                </c:pt>
                <c:pt idx="161">
                  <c:v>49.902500000001091</c:v>
                </c:pt>
                <c:pt idx="162">
                  <c:v>49.905000000001088</c:v>
                </c:pt>
                <c:pt idx="163">
                  <c:v>49.907500000001086</c:v>
                </c:pt>
                <c:pt idx="164">
                  <c:v>49.910000000001084</c:v>
                </c:pt>
                <c:pt idx="165">
                  <c:v>49.912500000001081</c:v>
                </c:pt>
                <c:pt idx="166">
                  <c:v>49.915000000001079</c:v>
                </c:pt>
                <c:pt idx="167">
                  <c:v>49.917500000001077</c:v>
                </c:pt>
                <c:pt idx="168">
                  <c:v>49.920000000001075</c:v>
                </c:pt>
                <c:pt idx="169">
                  <c:v>49.922500000001072</c:v>
                </c:pt>
                <c:pt idx="170">
                  <c:v>49.92500000000107</c:v>
                </c:pt>
                <c:pt idx="171">
                  <c:v>49.927500000001068</c:v>
                </c:pt>
                <c:pt idx="172">
                  <c:v>49.930000000001066</c:v>
                </c:pt>
                <c:pt idx="173">
                  <c:v>49.932500000001063</c:v>
                </c:pt>
                <c:pt idx="174">
                  <c:v>49.935000000001061</c:v>
                </c:pt>
                <c:pt idx="175">
                  <c:v>49.937500000001059</c:v>
                </c:pt>
                <c:pt idx="176">
                  <c:v>49.940000000001056</c:v>
                </c:pt>
                <c:pt idx="177">
                  <c:v>49.942500000001054</c:v>
                </c:pt>
                <c:pt idx="178">
                  <c:v>49.945000000001052</c:v>
                </c:pt>
                <c:pt idx="179">
                  <c:v>49.94750000000105</c:v>
                </c:pt>
                <c:pt idx="180">
                  <c:v>49.950000000001047</c:v>
                </c:pt>
                <c:pt idx="181">
                  <c:v>49.952500000001045</c:v>
                </c:pt>
                <c:pt idx="182">
                  <c:v>49.955000000001043</c:v>
                </c:pt>
                <c:pt idx="183">
                  <c:v>49.957500000001041</c:v>
                </c:pt>
                <c:pt idx="184">
                  <c:v>49.960000000001038</c:v>
                </c:pt>
                <c:pt idx="185">
                  <c:v>49.962500000001036</c:v>
                </c:pt>
                <c:pt idx="186">
                  <c:v>49.965000000001034</c:v>
                </c:pt>
                <c:pt idx="187">
                  <c:v>49.967500000001031</c:v>
                </c:pt>
                <c:pt idx="188">
                  <c:v>49.970000000001029</c:v>
                </c:pt>
                <c:pt idx="189">
                  <c:v>49.972500000001027</c:v>
                </c:pt>
                <c:pt idx="190">
                  <c:v>49.975000000001025</c:v>
                </c:pt>
                <c:pt idx="191">
                  <c:v>49.977500000001022</c:v>
                </c:pt>
                <c:pt idx="192">
                  <c:v>49.98000000000102</c:v>
                </c:pt>
                <c:pt idx="193">
                  <c:v>49.982500000001018</c:v>
                </c:pt>
                <c:pt idx="194">
                  <c:v>49.985000000001016</c:v>
                </c:pt>
                <c:pt idx="195">
                  <c:v>49.987500000001013</c:v>
                </c:pt>
                <c:pt idx="196">
                  <c:v>49.990000000001011</c:v>
                </c:pt>
                <c:pt idx="197">
                  <c:v>49.992500000001009</c:v>
                </c:pt>
                <c:pt idx="198">
                  <c:v>49.995000000001006</c:v>
                </c:pt>
                <c:pt idx="199">
                  <c:v>49.997500000001004</c:v>
                </c:pt>
                <c:pt idx="200">
                  <c:v>50.000000000001002</c:v>
                </c:pt>
                <c:pt idx="201">
                  <c:v>50.002500000001</c:v>
                </c:pt>
                <c:pt idx="202">
                  <c:v>50.005000000000997</c:v>
                </c:pt>
                <c:pt idx="203">
                  <c:v>50.007500000000995</c:v>
                </c:pt>
                <c:pt idx="204">
                  <c:v>50.010000000000993</c:v>
                </c:pt>
                <c:pt idx="205">
                  <c:v>50.01250000000099</c:v>
                </c:pt>
                <c:pt idx="206">
                  <c:v>50.015000000000988</c:v>
                </c:pt>
                <c:pt idx="207">
                  <c:v>50.017500000000986</c:v>
                </c:pt>
                <c:pt idx="208">
                  <c:v>50.020000000000984</c:v>
                </c:pt>
                <c:pt idx="209">
                  <c:v>50.022500000000981</c:v>
                </c:pt>
                <c:pt idx="210">
                  <c:v>50.025000000000979</c:v>
                </c:pt>
                <c:pt idx="211">
                  <c:v>50.027500000000977</c:v>
                </c:pt>
                <c:pt idx="212">
                  <c:v>50.030000000000975</c:v>
                </c:pt>
                <c:pt idx="213">
                  <c:v>50.032500000000972</c:v>
                </c:pt>
                <c:pt idx="214">
                  <c:v>50.03500000000097</c:v>
                </c:pt>
                <c:pt idx="215">
                  <c:v>50.037500000000968</c:v>
                </c:pt>
                <c:pt idx="216">
                  <c:v>50.040000000000965</c:v>
                </c:pt>
                <c:pt idx="217">
                  <c:v>50.042500000000963</c:v>
                </c:pt>
                <c:pt idx="218">
                  <c:v>50.045000000000961</c:v>
                </c:pt>
                <c:pt idx="219">
                  <c:v>50.047500000000959</c:v>
                </c:pt>
                <c:pt idx="220">
                  <c:v>50.050000000000956</c:v>
                </c:pt>
                <c:pt idx="221">
                  <c:v>50.052500000000954</c:v>
                </c:pt>
                <c:pt idx="222">
                  <c:v>50.055000000000952</c:v>
                </c:pt>
                <c:pt idx="223">
                  <c:v>50.05750000000095</c:v>
                </c:pt>
                <c:pt idx="224">
                  <c:v>50.060000000000947</c:v>
                </c:pt>
                <c:pt idx="225">
                  <c:v>50.062500000000945</c:v>
                </c:pt>
                <c:pt idx="226">
                  <c:v>50.065000000000943</c:v>
                </c:pt>
                <c:pt idx="227">
                  <c:v>50.06750000000094</c:v>
                </c:pt>
                <c:pt idx="228">
                  <c:v>50.070000000000938</c:v>
                </c:pt>
                <c:pt idx="229">
                  <c:v>50.072500000000936</c:v>
                </c:pt>
                <c:pt idx="230">
                  <c:v>50.075000000000934</c:v>
                </c:pt>
                <c:pt idx="231">
                  <c:v>50.077500000000931</c:v>
                </c:pt>
                <c:pt idx="232">
                  <c:v>50.080000000000929</c:v>
                </c:pt>
                <c:pt idx="233">
                  <c:v>50.082500000000927</c:v>
                </c:pt>
                <c:pt idx="234">
                  <c:v>50.085000000000925</c:v>
                </c:pt>
                <c:pt idx="235">
                  <c:v>50.087500000000922</c:v>
                </c:pt>
                <c:pt idx="236">
                  <c:v>50.09000000000092</c:v>
                </c:pt>
                <c:pt idx="237">
                  <c:v>50.092500000000918</c:v>
                </c:pt>
                <c:pt idx="238">
                  <c:v>50.095000000000915</c:v>
                </c:pt>
                <c:pt idx="239">
                  <c:v>50.097500000000913</c:v>
                </c:pt>
                <c:pt idx="240">
                  <c:v>50.100000000000911</c:v>
                </c:pt>
                <c:pt idx="241">
                  <c:v>50.102500000000909</c:v>
                </c:pt>
                <c:pt idx="242">
                  <c:v>50.105000000000906</c:v>
                </c:pt>
                <c:pt idx="243">
                  <c:v>50.107500000000904</c:v>
                </c:pt>
                <c:pt idx="244">
                  <c:v>50.110000000000902</c:v>
                </c:pt>
                <c:pt idx="245">
                  <c:v>50.1125000000009</c:v>
                </c:pt>
                <c:pt idx="246">
                  <c:v>50.115000000000897</c:v>
                </c:pt>
                <c:pt idx="247">
                  <c:v>50.117500000000895</c:v>
                </c:pt>
                <c:pt idx="248">
                  <c:v>50.120000000000893</c:v>
                </c:pt>
                <c:pt idx="249">
                  <c:v>50.12250000000089</c:v>
                </c:pt>
                <c:pt idx="250">
                  <c:v>50.125000000000888</c:v>
                </c:pt>
                <c:pt idx="251">
                  <c:v>50.127500000000886</c:v>
                </c:pt>
                <c:pt idx="252">
                  <c:v>50.130000000000884</c:v>
                </c:pt>
                <c:pt idx="253">
                  <c:v>50.132500000000881</c:v>
                </c:pt>
                <c:pt idx="254">
                  <c:v>50.135000000000879</c:v>
                </c:pt>
                <c:pt idx="255">
                  <c:v>50.137500000000877</c:v>
                </c:pt>
                <c:pt idx="256">
                  <c:v>50.140000000000875</c:v>
                </c:pt>
                <c:pt idx="257">
                  <c:v>50.142500000000872</c:v>
                </c:pt>
                <c:pt idx="258">
                  <c:v>50.14500000000087</c:v>
                </c:pt>
                <c:pt idx="259">
                  <c:v>50.147500000000868</c:v>
                </c:pt>
                <c:pt idx="260">
                  <c:v>50.150000000000865</c:v>
                </c:pt>
                <c:pt idx="261">
                  <c:v>50.152500000000863</c:v>
                </c:pt>
                <c:pt idx="262">
                  <c:v>50.155000000000861</c:v>
                </c:pt>
                <c:pt idx="263">
                  <c:v>50.157500000000859</c:v>
                </c:pt>
                <c:pt idx="264">
                  <c:v>50.160000000000856</c:v>
                </c:pt>
                <c:pt idx="265">
                  <c:v>50.162500000000854</c:v>
                </c:pt>
                <c:pt idx="266">
                  <c:v>50.165000000000852</c:v>
                </c:pt>
                <c:pt idx="267">
                  <c:v>50.16750000000085</c:v>
                </c:pt>
                <c:pt idx="268">
                  <c:v>50.170000000000847</c:v>
                </c:pt>
                <c:pt idx="269">
                  <c:v>50.172500000000845</c:v>
                </c:pt>
                <c:pt idx="270">
                  <c:v>50.175000000000843</c:v>
                </c:pt>
                <c:pt idx="271">
                  <c:v>50.17750000000084</c:v>
                </c:pt>
                <c:pt idx="272">
                  <c:v>50.180000000000838</c:v>
                </c:pt>
                <c:pt idx="273">
                  <c:v>50.182500000000836</c:v>
                </c:pt>
                <c:pt idx="274">
                  <c:v>50.185000000000834</c:v>
                </c:pt>
                <c:pt idx="275">
                  <c:v>50.187500000000831</c:v>
                </c:pt>
                <c:pt idx="276">
                  <c:v>50.190000000000829</c:v>
                </c:pt>
                <c:pt idx="277">
                  <c:v>50.192500000000827</c:v>
                </c:pt>
                <c:pt idx="278">
                  <c:v>50.195000000000825</c:v>
                </c:pt>
                <c:pt idx="279">
                  <c:v>50.197500000000822</c:v>
                </c:pt>
                <c:pt idx="280">
                  <c:v>50.20000000000082</c:v>
                </c:pt>
                <c:pt idx="281">
                  <c:v>50.202500000000818</c:v>
                </c:pt>
                <c:pt idx="282">
                  <c:v>50.205000000000815</c:v>
                </c:pt>
                <c:pt idx="283">
                  <c:v>50.207500000000813</c:v>
                </c:pt>
                <c:pt idx="284">
                  <c:v>50.210000000000811</c:v>
                </c:pt>
                <c:pt idx="285">
                  <c:v>50.212500000000809</c:v>
                </c:pt>
                <c:pt idx="286">
                  <c:v>50.215000000000806</c:v>
                </c:pt>
                <c:pt idx="287">
                  <c:v>50.217500000000804</c:v>
                </c:pt>
                <c:pt idx="288">
                  <c:v>50.220000000000802</c:v>
                </c:pt>
                <c:pt idx="289">
                  <c:v>50.2225000000008</c:v>
                </c:pt>
                <c:pt idx="290">
                  <c:v>50.225000000000797</c:v>
                </c:pt>
                <c:pt idx="291">
                  <c:v>50.227500000000795</c:v>
                </c:pt>
                <c:pt idx="292">
                  <c:v>50.230000000000793</c:v>
                </c:pt>
                <c:pt idx="293">
                  <c:v>50.23250000000079</c:v>
                </c:pt>
                <c:pt idx="294">
                  <c:v>50.235000000000788</c:v>
                </c:pt>
                <c:pt idx="295">
                  <c:v>50.237500000000786</c:v>
                </c:pt>
                <c:pt idx="296">
                  <c:v>50.240000000000784</c:v>
                </c:pt>
                <c:pt idx="297">
                  <c:v>50.242500000000781</c:v>
                </c:pt>
                <c:pt idx="298">
                  <c:v>50.245000000000779</c:v>
                </c:pt>
                <c:pt idx="299">
                  <c:v>50.247500000000777</c:v>
                </c:pt>
                <c:pt idx="300">
                  <c:v>50.250000000000774</c:v>
                </c:pt>
                <c:pt idx="301">
                  <c:v>50.252500000000772</c:v>
                </c:pt>
                <c:pt idx="302">
                  <c:v>50.25500000000077</c:v>
                </c:pt>
                <c:pt idx="303">
                  <c:v>50.257500000000768</c:v>
                </c:pt>
                <c:pt idx="304">
                  <c:v>50.260000000000765</c:v>
                </c:pt>
                <c:pt idx="305">
                  <c:v>50.262500000000763</c:v>
                </c:pt>
                <c:pt idx="306">
                  <c:v>50.265000000000761</c:v>
                </c:pt>
                <c:pt idx="307">
                  <c:v>50.267500000000759</c:v>
                </c:pt>
                <c:pt idx="308">
                  <c:v>50.270000000000756</c:v>
                </c:pt>
                <c:pt idx="309">
                  <c:v>50.272500000000754</c:v>
                </c:pt>
                <c:pt idx="310">
                  <c:v>50.275000000000752</c:v>
                </c:pt>
                <c:pt idx="311">
                  <c:v>50.277500000000749</c:v>
                </c:pt>
                <c:pt idx="312">
                  <c:v>50.280000000000747</c:v>
                </c:pt>
                <c:pt idx="313">
                  <c:v>50.282500000000745</c:v>
                </c:pt>
                <c:pt idx="314">
                  <c:v>50.285000000000743</c:v>
                </c:pt>
                <c:pt idx="315">
                  <c:v>50.28750000000074</c:v>
                </c:pt>
                <c:pt idx="316">
                  <c:v>50.290000000000738</c:v>
                </c:pt>
                <c:pt idx="317">
                  <c:v>50.292500000000736</c:v>
                </c:pt>
                <c:pt idx="318">
                  <c:v>50.295000000000734</c:v>
                </c:pt>
                <c:pt idx="319">
                  <c:v>50.297500000000731</c:v>
                </c:pt>
                <c:pt idx="320">
                  <c:v>50.300000000000729</c:v>
                </c:pt>
                <c:pt idx="321">
                  <c:v>50.302500000000727</c:v>
                </c:pt>
                <c:pt idx="322">
                  <c:v>50.305000000000724</c:v>
                </c:pt>
                <c:pt idx="323">
                  <c:v>50.307500000000722</c:v>
                </c:pt>
                <c:pt idx="324">
                  <c:v>50.31000000000072</c:v>
                </c:pt>
                <c:pt idx="325">
                  <c:v>50.312500000000718</c:v>
                </c:pt>
                <c:pt idx="326">
                  <c:v>50.315000000000715</c:v>
                </c:pt>
                <c:pt idx="327">
                  <c:v>50.317500000000713</c:v>
                </c:pt>
                <c:pt idx="328">
                  <c:v>50.320000000000711</c:v>
                </c:pt>
                <c:pt idx="329">
                  <c:v>50.322500000000709</c:v>
                </c:pt>
                <c:pt idx="330">
                  <c:v>50.325000000000706</c:v>
                </c:pt>
                <c:pt idx="331">
                  <c:v>50.327500000000704</c:v>
                </c:pt>
                <c:pt idx="332">
                  <c:v>50.330000000000702</c:v>
                </c:pt>
                <c:pt idx="333">
                  <c:v>50.332500000000699</c:v>
                </c:pt>
                <c:pt idx="334">
                  <c:v>50.335000000000697</c:v>
                </c:pt>
                <c:pt idx="335">
                  <c:v>50.337500000000695</c:v>
                </c:pt>
                <c:pt idx="336">
                  <c:v>50.340000000000693</c:v>
                </c:pt>
                <c:pt idx="337">
                  <c:v>50.34250000000069</c:v>
                </c:pt>
                <c:pt idx="338">
                  <c:v>50.345000000000688</c:v>
                </c:pt>
                <c:pt idx="339">
                  <c:v>50.347500000000686</c:v>
                </c:pt>
                <c:pt idx="340">
                  <c:v>50.350000000000684</c:v>
                </c:pt>
                <c:pt idx="341">
                  <c:v>50.352500000000681</c:v>
                </c:pt>
                <c:pt idx="342">
                  <c:v>50.355000000000679</c:v>
                </c:pt>
                <c:pt idx="343">
                  <c:v>50.357500000000677</c:v>
                </c:pt>
                <c:pt idx="344">
                  <c:v>50.360000000000674</c:v>
                </c:pt>
                <c:pt idx="345">
                  <c:v>50.362500000000672</c:v>
                </c:pt>
                <c:pt idx="346">
                  <c:v>50.36500000000067</c:v>
                </c:pt>
                <c:pt idx="347">
                  <c:v>50.367500000000668</c:v>
                </c:pt>
                <c:pt idx="348">
                  <c:v>50.370000000000665</c:v>
                </c:pt>
                <c:pt idx="349">
                  <c:v>50.372500000000663</c:v>
                </c:pt>
                <c:pt idx="350">
                  <c:v>50.375000000000661</c:v>
                </c:pt>
                <c:pt idx="351">
                  <c:v>50.377500000000659</c:v>
                </c:pt>
                <c:pt idx="352">
                  <c:v>50.380000000000656</c:v>
                </c:pt>
                <c:pt idx="353">
                  <c:v>50.382500000000654</c:v>
                </c:pt>
                <c:pt idx="354">
                  <c:v>50.385000000000652</c:v>
                </c:pt>
                <c:pt idx="355">
                  <c:v>50.387500000000649</c:v>
                </c:pt>
                <c:pt idx="356">
                  <c:v>50.390000000000647</c:v>
                </c:pt>
                <c:pt idx="357">
                  <c:v>50.392500000000645</c:v>
                </c:pt>
                <c:pt idx="358">
                  <c:v>50.395000000000643</c:v>
                </c:pt>
                <c:pt idx="359">
                  <c:v>50.39750000000064</c:v>
                </c:pt>
                <c:pt idx="360">
                  <c:v>50.400000000000638</c:v>
                </c:pt>
                <c:pt idx="361">
                  <c:v>50.402500000000636</c:v>
                </c:pt>
                <c:pt idx="362">
                  <c:v>50.405000000000634</c:v>
                </c:pt>
                <c:pt idx="363">
                  <c:v>50.407500000000631</c:v>
                </c:pt>
                <c:pt idx="364">
                  <c:v>50.410000000000629</c:v>
                </c:pt>
                <c:pt idx="365">
                  <c:v>50.412500000000627</c:v>
                </c:pt>
                <c:pt idx="366">
                  <c:v>50.415000000000624</c:v>
                </c:pt>
                <c:pt idx="367">
                  <c:v>50.417500000000622</c:v>
                </c:pt>
                <c:pt idx="368">
                  <c:v>50.42000000000062</c:v>
                </c:pt>
                <c:pt idx="369">
                  <c:v>50.422500000000618</c:v>
                </c:pt>
                <c:pt idx="370">
                  <c:v>50.425000000000615</c:v>
                </c:pt>
                <c:pt idx="371">
                  <c:v>50.427500000000613</c:v>
                </c:pt>
                <c:pt idx="372">
                  <c:v>50.430000000000611</c:v>
                </c:pt>
                <c:pt idx="373">
                  <c:v>50.432500000000609</c:v>
                </c:pt>
                <c:pt idx="374">
                  <c:v>50.435000000000606</c:v>
                </c:pt>
                <c:pt idx="375">
                  <c:v>50.437500000000604</c:v>
                </c:pt>
                <c:pt idx="376">
                  <c:v>50.440000000000602</c:v>
                </c:pt>
                <c:pt idx="377">
                  <c:v>50.442500000000599</c:v>
                </c:pt>
                <c:pt idx="378">
                  <c:v>50.445000000000597</c:v>
                </c:pt>
                <c:pt idx="379">
                  <c:v>50.447500000000595</c:v>
                </c:pt>
                <c:pt idx="380">
                  <c:v>50.450000000000593</c:v>
                </c:pt>
                <c:pt idx="381">
                  <c:v>50.45250000000059</c:v>
                </c:pt>
                <c:pt idx="382">
                  <c:v>50.455000000000588</c:v>
                </c:pt>
                <c:pt idx="383">
                  <c:v>50.457500000000586</c:v>
                </c:pt>
                <c:pt idx="384">
                  <c:v>50.460000000000583</c:v>
                </c:pt>
                <c:pt idx="385">
                  <c:v>50.462500000000581</c:v>
                </c:pt>
                <c:pt idx="386">
                  <c:v>50.465000000000579</c:v>
                </c:pt>
                <c:pt idx="387">
                  <c:v>50.467500000000577</c:v>
                </c:pt>
                <c:pt idx="388">
                  <c:v>50.470000000000574</c:v>
                </c:pt>
                <c:pt idx="389">
                  <c:v>50.472500000000572</c:v>
                </c:pt>
                <c:pt idx="390">
                  <c:v>50.47500000000057</c:v>
                </c:pt>
                <c:pt idx="391">
                  <c:v>50.477500000000568</c:v>
                </c:pt>
                <c:pt idx="392">
                  <c:v>50.480000000000565</c:v>
                </c:pt>
                <c:pt idx="393">
                  <c:v>50.482500000000563</c:v>
                </c:pt>
                <c:pt idx="394">
                  <c:v>50.485000000000561</c:v>
                </c:pt>
                <c:pt idx="395">
                  <c:v>50.487500000000558</c:v>
                </c:pt>
                <c:pt idx="396">
                  <c:v>50.490000000000556</c:v>
                </c:pt>
                <c:pt idx="397">
                  <c:v>50.492500000000554</c:v>
                </c:pt>
                <c:pt idx="398">
                  <c:v>50.495000000000552</c:v>
                </c:pt>
                <c:pt idx="399">
                  <c:v>50.497500000000549</c:v>
                </c:pt>
                <c:pt idx="400">
                  <c:v>50.500000000000547</c:v>
                </c:pt>
              </c:numCache>
            </c:numRef>
          </c:xVal>
          <c:yVal>
            <c:numRef>
              <c:f>'FCR-D_Data'!$D$14:$D$414</c:f>
              <c:numCache>
                <c:formatCode>General</c:formatCod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1.1612185517824124E-6</c:v>
                </c:pt>
                <c:pt idx="110">
                  <c:v>0</c:v>
                </c:pt>
                <c:pt idx="111">
                  <c:v>0</c:v>
                </c:pt>
                <c:pt idx="112">
                  <c:v>3.870728505941375E-7</c:v>
                </c:pt>
                <c:pt idx="113">
                  <c:v>3.870728505941375E-7</c:v>
                </c:pt>
                <c:pt idx="114">
                  <c:v>0</c:v>
                </c:pt>
                <c:pt idx="115">
                  <c:v>3.870728505941375E-7</c:v>
                </c:pt>
                <c:pt idx="116">
                  <c:v>3.870728505941375E-7</c:v>
                </c:pt>
                <c:pt idx="117">
                  <c:v>3.0965828047531E-6</c:v>
                </c:pt>
                <c:pt idx="118">
                  <c:v>5.0319470577237871E-6</c:v>
                </c:pt>
                <c:pt idx="119">
                  <c:v>3.4836556553472373E-6</c:v>
                </c:pt>
                <c:pt idx="120">
                  <c:v>8.1285298624768866E-6</c:v>
                </c:pt>
                <c:pt idx="121">
                  <c:v>6.9673113106944746E-6</c:v>
                </c:pt>
                <c:pt idx="122">
                  <c:v>6.5802384601003373E-6</c:v>
                </c:pt>
                <c:pt idx="123">
                  <c:v>1.1612185517824124E-5</c:v>
                </c:pt>
                <c:pt idx="124">
                  <c:v>1.1999258368418262E-5</c:v>
                </c:pt>
                <c:pt idx="125">
                  <c:v>1.2773404069606536E-5</c:v>
                </c:pt>
                <c:pt idx="126">
                  <c:v>1.703120542614205E-5</c:v>
                </c:pt>
                <c:pt idx="127">
                  <c:v>1.7418278276736186E-5</c:v>
                </c:pt>
                <c:pt idx="128">
                  <c:v>2.7095099541589622E-5</c:v>
                </c:pt>
                <c:pt idx="129">
                  <c:v>2.7869245242777898E-5</c:v>
                </c:pt>
                <c:pt idx="130">
                  <c:v>3.6384847955848925E-5</c:v>
                </c:pt>
                <c:pt idx="131">
                  <c:v>4.2190940714760986E-5</c:v>
                </c:pt>
                <c:pt idx="132">
                  <c:v>5.7673854738526486E-5</c:v>
                </c:pt>
                <c:pt idx="133">
                  <c:v>6.6189457451597502E-5</c:v>
                </c:pt>
                <c:pt idx="134">
                  <c:v>5.8448000439714759E-5</c:v>
                </c:pt>
                <c:pt idx="135">
                  <c:v>6.1157510393873715E-5</c:v>
                </c:pt>
                <c:pt idx="136">
                  <c:v>8.9800901337839896E-5</c:v>
                </c:pt>
                <c:pt idx="137">
                  <c:v>9.0962119889622306E-5</c:v>
                </c:pt>
                <c:pt idx="138">
                  <c:v>9.0187974188434033E-5</c:v>
                </c:pt>
                <c:pt idx="139">
                  <c:v>1.1728307373002365E-4</c:v>
                </c:pt>
                <c:pt idx="140">
                  <c:v>1.3663671625973052E-4</c:v>
                </c:pt>
                <c:pt idx="141">
                  <c:v>1.3199184205260088E-4</c:v>
                </c:pt>
                <c:pt idx="142">
                  <c:v>1.4592646467398982E-4</c:v>
                </c:pt>
                <c:pt idx="143">
                  <c:v>1.8850447823934495E-4</c:v>
                </c:pt>
                <c:pt idx="144">
                  <c:v>2.0166495515954561E-4</c:v>
                </c:pt>
                <c:pt idx="145">
                  <c:v>2.2953420040232352E-4</c:v>
                </c:pt>
                <c:pt idx="146">
                  <c:v>2.9572365785392104E-4</c:v>
                </c:pt>
                <c:pt idx="147">
                  <c:v>3.0462633341758619E-4</c:v>
                </c:pt>
                <c:pt idx="148">
                  <c:v>3.5533287684541819E-4</c:v>
                </c:pt>
                <c:pt idx="149">
                  <c:v>4.029428374684971E-4</c:v>
                </c:pt>
                <c:pt idx="150">
                  <c:v>4.7300302342603601E-4</c:v>
                </c:pt>
                <c:pt idx="151">
                  <c:v>5.1480689129020281E-4</c:v>
                </c:pt>
                <c:pt idx="152">
                  <c:v>5.7557732883348244E-4</c:v>
                </c:pt>
                <c:pt idx="153">
                  <c:v>6.8937674690815881E-4</c:v>
                </c:pt>
                <c:pt idx="154">
                  <c:v>8.0936933059234148E-4</c:v>
                </c:pt>
                <c:pt idx="155">
                  <c:v>9.1116949029859966E-4</c:v>
                </c:pt>
                <c:pt idx="156">
                  <c:v>1.0280654911780291E-3</c:v>
                </c:pt>
                <c:pt idx="157">
                  <c:v>1.0807073988588318E-3</c:v>
                </c:pt>
                <c:pt idx="158">
                  <c:v>1.2146346051644034E-3</c:v>
                </c:pt>
                <c:pt idx="159">
                  <c:v>1.3895915336329535E-3</c:v>
                </c:pt>
                <c:pt idx="160">
                  <c:v>1.618738661184683E-3</c:v>
                </c:pt>
                <c:pt idx="161">
                  <c:v>1.7933085168026388E-3</c:v>
                </c:pt>
                <c:pt idx="162">
                  <c:v>2.0383256312287278E-3</c:v>
                </c:pt>
                <c:pt idx="163">
                  <c:v>2.5090062175511991E-3</c:v>
                </c:pt>
                <c:pt idx="164">
                  <c:v>2.9885894794373356E-3</c:v>
                </c:pt>
                <c:pt idx="165">
                  <c:v>3.2928287400043276E-3</c:v>
                </c:pt>
                <c:pt idx="166">
                  <c:v>3.4623666485645598E-3</c:v>
                </c:pt>
                <c:pt idx="167">
                  <c:v>4.0692968782961676E-3</c:v>
                </c:pt>
                <c:pt idx="168">
                  <c:v>4.8171216256440406E-3</c:v>
                </c:pt>
                <c:pt idx="169">
                  <c:v>5.2490949269070981E-3</c:v>
                </c:pt>
                <c:pt idx="170">
                  <c:v>5.6129434064655873E-3</c:v>
                </c:pt>
                <c:pt idx="171">
                  <c:v>6.0727859529714229E-3</c:v>
                </c:pt>
                <c:pt idx="172">
                  <c:v>7.0404680794567661E-3</c:v>
                </c:pt>
                <c:pt idx="173">
                  <c:v>7.8451925358419775E-3</c:v>
                </c:pt>
                <c:pt idx="174">
                  <c:v>8.3201309235209856E-3</c:v>
                </c:pt>
                <c:pt idx="175">
                  <c:v>8.5245053886346903E-3</c:v>
                </c:pt>
                <c:pt idx="176">
                  <c:v>9.5250887074205346E-3</c:v>
                </c:pt>
                <c:pt idx="177">
                  <c:v>1.0436645270569729E-2</c:v>
                </c:pt>
                <c:pt idx="178">
                  <c:v>1.1037769407542425E-2</c:v>
                </c:pt>
                <c:pt idx="179">
                  <c:v>1.1642377200170468E-2</c:v>
                </c:pt>
                <c:pt idx="180">
                  <c:v>1.200854811683252E-2</c:v>
                </c:pt>
                <c:pt idx="181">
                  <c:v>1.3066418217506299E-2</c:v>
                </c:pt>
                <c:pt idx="182">
                  <c:v>1.3862239998327846E-2</c:v>
                </c:pt>
                <c:pt idx="183">
                  <c:v>1.4676641275977911E-2</c:v>
                </c:pt>
                <c:pt idx="184">
                  <c:v>1.4693672481404053E-2</c:v>
                </c:pt>
                <c:pt idx="185">
                  <c:v>1.4612000109928689E-2</c:v>
                </c:pt>
                <c:pt idx="186">
                  <c:v>1.5699674820098215E-2</c:v>
                </c:pt>
                <c:pt idx="187">
                  <c:v>1.7123715837434047E-2</c:v>
                </c:pt>
                <c:pt idx="188">
                  <c:v>1.8160684004175743E-2</c:v>
                </c:pt>
                <c:pt idx="189">
                  <c:v>1.7447695813381341E-2</c:v>
                </c:pt>
                <c:pt idx="190">
                  <c:v>1.7811544292939831E-2</c:v>
                </c:pt>
                <c:pt idx="191">
                  <c:v>1.9043597176380968E-2</c:v>
                </c:pt>
                <c:pt idx="192">
                  <c:v>1.9841354321455486E-2</c:v>
                </c:pt>
                <c:pt idx="193">
                  <c:v>1.9487182663161851E-2</c:v>
                </c:pt>
                <c:pt idx="194">
                  <c:v>1.8866704883659449E-2</c:v>
                </c:pt>
                <c:pt idx="195">
                  <c:v>2.0247006668878142E-2</c:v>
                </c:pt>
                <c:pt idx="196">
                  <c:v>2.2106117570281785E-2</c:v>
                </c:pt>
                <c:pt idx="197">
                  <c:v>2.2090634656258018E-2</c:v>
                </c:pt>
                <c:pt idx="198">
                  <c:v>2.0672399731681099E-2</c:v>
                </c:pt>
                <c:pt idx="199">
                  <c:v>2.1099341085886434E-2</c:v>
                </c:pt>
                <c:pt idx="200">
                  <c:v>2.2493190420875924E-2</c:v>
                </c:pt>
                <c:pt idx="201">
                  <c:v>2.1585117513382077E-2</c:v>
                </c:pt>
                <c:pt idx="202">
                  <c:v>2.0736653824879728E-2</c:v>
                </c:pt>
                <c:pt idx="203">
                  <c:v>1.9868836493847672E-2</c:v>
                </c:pt>
                <c:pt idx="204">
                  <c:v>2.1174046146051104E-2</c:v>
                </c:pt>
                <c:pt idx="205">
                  <c:v>2.1373775736957677E-2</c:v>
                </c:pt>
                <c:pt idx="206">
                  <c:v>2.0858968845667476E-2</c:v>
                </c:pt>
                <c:pt idx="207">
                  <c:v>1.9401639563180546E-2</c:v>
                </c:pt>
                <c:pt idx="208">
                  <c:v>1.9608723538248409E-2</c:v>
                </c:pt>
                <c:pt idx="209">
                  <c:v>1.9540211643693246E-2</c:v>
                </c:pt>
                <c:pt idx="210">
                  <c:v>1.8652266524430295E-2</c:v>
                </c:pt>
                <c:pt idx="211">
                  <c:v>1.7795287233214874E-2</c:v>
                </c:pt>
                <c:pt idx="212">
                  <c:v>1.7215065030174264E-2</c:v>
                </c:pt>
                <c:pt idx="213">
                  <c:v>1.6831475835235473E-2</c:v>
                </c:pt>
                <c:pt idx="214">
                  <c:v>1.6406082772432516E-2</c:v>
                </c:pt>
                <c:pt idx="215">
                  <c:v>1.5843278847668642E-2</c:v>
                </c:pt>
                <c:pt idx="216">
                  <c:v>1.4967720059624701E-2</c:v>
                </c:pt>
                <c:pt idx="217">
                  <c:v>1.3737989613287127E-2</c:v>
                </c:pt>
                <c:pt idx="218">
                  <c:v>1.3367947968119132E-2</c:v>
                </c:pt>
                <c:pt idx="219">
                  <c:v>1.3102415992611553E-2</c:v>
                </c:pt>
                <c:pt idx="220">
                  <c:v>1.2486196014465687E-2</c:v>
                </c:pt>
                <c:pt idx="221">
                  <c:v>1.1044736718853119E-2</c:v>
                </c:pt>
                <c:pt idx="222">
                  <c:v>1.0751722570953356E-2</c:v>
                </c:pt>
                <c:pt idx="223">
                  <c:v>1.056863711262233E-2</c:v>
                </c:pt>
                <c:pt idx="224">
                  <c:v>1.0282590276033262E-2</c:v>
                </c:pt>
                <c:pt idx="225">
                  <c:v>8.8504207288349537E-3</c:v>
                </c:pt>
                <c:pt idx="226">
                  <c:v>7.8455796086925721E-3</c:v>
                </c:pt>
                <c:pt idx="227">
                  <c:v>7.5552749707469696E-3</c:v>
                </c:pt>
                <c:pt idx="228">
                  <c:v>7.6102393155313367E-3</c:v>
                </c:pt>
                <c:pt idx="229">
                  <c:v>6.8786716279084174E-3</c:v>
                </c:pt>
                <c:pt idx="230">
                  <c:v>5.9810496873806121E-3</c:v>
                </c:pt>
                <c:pt idx="231">
                  <c:v>5.6090726779596464E-3</c:v>
                </c:pt>
                <c:pt idx="232">
                  <c:v>5.4747583988034804E-3</c:v>
                </c:pt>
                <c:pt idx="233">
                  <c:v>4.9657576002721899E-3</c:v>
                </c:pt>
                <c:pt idx="234">
                  <c:v>4.1308414615406353E-3</c:v>
                </c:pt>
                <c:pt idx="235">
                  <c:v>3.680288663449059E-3</c:v>
                </c:pt>
                <c:pt idx="236">
                  <c:v>3.5173309933489274E-3</c:v>
                </c:pt>
                <c:pt idx="237">
                  <c:v>3.1743844477225215E-3</c:v>
                </c:pt>
                <c:pt idx="238">
                  <c:v>2.7184126297226273E-3</c:v>
                </c:pt>
                <c:pt idx="239">
                  <c:v>2.3352105076344313E-3</c:v>
                </c:pt>
                <c:pt idx="240">
                  <c:v>2.0789682805411125E-3</c:v>
                </c:pt>
                <c:pt idx="241">
                  <c:v>1.8811740538875082E-3</c:v>
                </c:pt>
                <c:pt idx="242">
                  <c:v>1.6125454955751768E-3</c:v>
                </c:pt>
                <c:pt idx="243">
                  <c:v>1.3624964340913639E-3</c:v>
                </c:pt>
                <c:pt idx="244">
                  <c:v>1.2026353467959852E-3</c:v>
                </c:pt>
                <c:pt idx="245">
                  <c:v>1.1294785780336931E-3</c:v>
                </c:pt>
                <c:pt idx="246">
                  <c:v>1.0241947626720878E-3</c:v>
                </c:pt>
                <c:pt idx="247">
                  <c:v>8.4730246995056693E-4</c:v>
                </c:pt>
                <c:pt idx="248">
                  <c:v>7.760810654412456E-4</c:v>
                </c:pt>
                <c:pt idx="249">
                  <c:v>6.5260482610171578E-4</c:v>
                </c:pt>
                <c:pt idx="250">
                  <c:v>6.2744509081309686E-4</c:v>
                </c:pt>
                <c:pt idx="251">
                  <c:v>5.372571166246628E-4</c:v>
                </c:pt>
                <c:pt idx="252">
                  <c:v>4.9584032161109008E-4</c:v>
                </c:pt>
                <c:pt idx="253">
                  <c:v>3.843633406399785E-4</c:v>
                </c:pt>
                <c:pt idx="254">
                  <c:v>3.5068800263828855E-4</c:v>
                </c:pt>
                <c:pt idx="255">
                  <c:v>3.0578755196936861E-4</c:v>
                </c:pt>
                <c:pt idx="256">
                  <c:v>2.8527269088787934E-4</c:v>
                </c:pt>
                <c:pt idx="257">
                  <c:v>2.2024445198806422E-4</c:v>
                </c:pt>
                <c:pt idx="258">
                  <c:v>1.9121398819350391E-4</c:v>
                </c:pt>
                <c:pt idx="259">
                  <c:v>1.5560328593884328E-4</c:v>
                </c:pt>
                <c:pt idx="260">
                  <c:v>1.3934622621388949E-4</c:v>
                </c:pt>
                <c:pt idx="261">
                  <c:v>1.0605796106279367E-4</c:v>
                </c:pt>
                <c:pt idx="262">
                  <c:v>9.6768212648534367E-5</c:v>
                </c:pt>
                <c:pt idx="263">
                  <c:v>9.7929431200316776E-5</c:v>
                </c:pt>
                <c:pt idx="264">
                  <c:v>8.4381881429521972E-5</c:v>
                </c:pt>
                <c:pt idx="265">
                  <c:v>6.2318728945656138E-5</c:v>
                </c:pt>
                <c:pt idx="266">
                  <c:v>6.3092874646844411E-5</c:v>
                </c:pt>
                <c:pt idx="267">
                  <c:v>6.5028238899815093E-5</c:v>
                </c:pt>
                <c:pt idx="268">
                  <c:v>8.1285298624768866E-5</c:v>
                </c:pt>
                <c:pt idx="269">
                  <c:v>7.4317987314074396E-5</c:v>
                </c:pt>
                <c:pt idx="270">
                  <c:v>6.3867020348032684E-5</c:v>
                </c:pt>
                <c:pt idx="271">
                  <c:v>4.5287523519514085E-5</c:v>
                </c:pt>
                <c:pt idx="272">
                  <c:v>5.6125563336149933E-5</c:v>
                </c:pt>
                <c:pt idx="273">
                  <c:v>4.2578013565355122E-5</c:v>
                </c:pt>
                <c:pt idx="274">
                  <c:v>4.6061669220702358E-5</c:v>
                </c:pt>
                <c:pt idx="275">
                  <c:v>3.0965828047531001E-5</c:v>
                </c:pt>
                <c:pt idx="276">
                  <c:v>3.3675338001689963E-5</c:v>
                </c:pt>
                <c:pt idx="277">
                  <c:v>3.3288265151095819E-5</c:v>
                </c:pt>
                <c:pt idx="278">
                  <c:v>1.9353642529706872E-5</c:v>
                </c:pt>
                <c:pt idx="279">
                  <c:v>2.3611443886242387E-5</c:v>
                </c:pt>
                <c:pt idx="280">
                  <c:v>1.8192423977924462E-5</c:v>
                </c:pt>
                <c:pt idx="281">
                  <c:v>1.4321695471983086E-5</c:v>
                </c:pt>
                <c:pt idx="282">
                  <c:v>1.54829140237655E-5</c:v>
                </c:pt>
                <c:pt idx="283">
                  <c:v>1.1225112667229987E-5</c:v>
                </c:pt>
                <c:pt idx="284">
                  <c:v>8.5156027130710248E-6</c:v>
                </c:pt>
                <c:pt idx="285">
                  <c:v>8.5156027130710248E-6</c:v>
                </c:pt>
                <c:pt idx="286">
                  <c:v>7.7414570118827501E-6</c:v>
                </c:pt>
                <c:pt idx="287">
                  <c:v>9.2897484142592995E-6</c:v>
                </c:pt>
                <c:pt idx="288">
                  <c:v>9.2897484142592995E-6</c:v>
                </c:pt>
                <c:pt idx="289">
                  <c:v>7.7414570118827501E-6</c:v>
                </c:pt>
                <c:pt idx="290">
                  <c:v>3.8707285059413751E-6</c:v>
                </c:pt>
                <c:pt idx="291">
                  <c:v>6.9673113106944746E-6</c:v>
                </c:pt>
                <c:pt idx="292">
                  <c:v>2.3224371035648249E-6</c:v>
                </c:pt>
                <c:pt idx="293">
                  <c:v>1.54829140237655E-6</c:v>
                </c:pt>
                <c:pt idx="294">
                  <c:v>1.54829140237655E-6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414784"/>
        <c:axId val="423298176"/>
      </c:scatterChart>
      <c:valAx>
        <c:axId val="423414784"/>
        <c:scaling>
          <c:orientation val="minMax"/>
          <c:max val="50.5"/>
          <c:min val="49.500000000000007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Frequency [Hz]</a:t>
                </a:r>
              </a:p>
            </c:rich>
          </c:tx>
          <c:layout>
            <c:manualLayout>
              <c:xMode val="edge"/>
              <c:yMode val="edge"/>
              <c:x val="0.47786786651668539"/>
              <c:y val="0.87716071768631443"/>
            </c:manualLayout>
          </c:layout>
          <c:overlay val="0"/>
        </c:title>
        <c:numFmt formatCode="0.0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23298176"/>
        <c:crosses val="autoZero"/>
        <c:crossBetween val="midCat"/>
        <c:majorUnit val="0.2"/>
      </c:valAx>
      <c:valAx>
        <c:axId val="423298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Distribution [%time/2,5mHz]</a:t>
                </a:r>
              </a:p>
            </c:rich>
          </c:tx>
          <c:layout/>
          <c:overlay val="0"/>
        </c:title>
        <c:numFmt formatCode="0.0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2341478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Power</a:t>
            </a:r>
            <a:r>
              <a:rPr lang="en-US" baseline="0"/>
              <a:t> R</a:t>
            </a:r>
            <a:r>
              <a:rPr lang="en-US"/>
              <a:t>esponse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43709261473206"/>
          <c:y val="0.17754244327054056"/>
          <c:w val="0.84003279694750199"/>
          <c:h val="0.5935263630020930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'FCR-D_Data'!$E$13</c:f>
              <c:strCache>
                <c:ptCount val="1"/>
                <c:pt idx="0">
                  <c:v>Power Response</c:v>
                </c:pt>
              </c:strCache>
            </c:strRef>
          </c:tx>
          <c:marker>
            <c:symbol val="none"/>
          </c:marker>
          <c:xVal>
            <c:numRef>
              <c:f>'FCR-D_Data'!$C$14:$C$414</c:f>
              <c:numCache>
                <c:formatCode>0.0000</c:formatCode>
                <c:ptCount val="401"/>
                <c:pt idx="0">
                  <c:v>49.500000000001457</c:v>
                </c:pt>
                <c:pt idx="1">
                  <c:v>49.502500000001454</c:v>
                </c:pt>
                <c:pt idx="2">
                  <c:v>49.505000000001452</c:v>
                </c:pt>
                <c:pt idx="3">
                  <c:v>49.50750000000145</c:v>
                </c:pt>
                <c:pt idx="4">
                  <c:v>49.510000000001448</c:v>
                </c:pt>
                <c:pt idx="5">
                  <c:v>49.512500000001445</c:v>
                </c:pt>
                <c:pt idx="6">
                  <c:v>49.515000000001443</c:v>
                </c:pt>
                <c:pt idx="7">
                  <c:v>49.517500000001441</c:v>
                </c:pt>
                <c:pt idx="8">
                  <c:v>49.520000000001438</c:v>
                </c:pt>
                <c:pt idx="9">
                  <c:v>49.522500000001436</c:v>
                </c:pt>
                <c:pt idx="10">
                  <c:v>49.525000000001434</c:v>
                </c:pt>
                <c:pt idx="11">
                  <c:v>49.527500000001432</c:v>
                </c:pt>
                <c:pt idx="12">
                  <c:v>49.530000000001429</c:v>
                </c:pt>
                <c:pt idx="13">
                  <c:v>49.532500000001427</c:v>
                </c:pt>
                <c:pt idx="14">
                  <c:v>49.535000000001425</c:v>
                </c:pt>
                <c:pt idx="15">
                  <c:v>49.537500000001423</c:v>
                </c:pt>
                <c:pt idx="16">
                  <c:v>49.54000000000142</c:v>
                </c:pt>
                <c:pt idx="17">
                  <c:v>49.542500000001418</c:v>
                </c:pt>
                <c:pt idx="18">
                  <c:v>49.545000000001416</c:v>
                </c:pt>
                <c:pt idx="19">
                  <c:v>49.547500000001413</c:v>
                </c:pt>
                <c:pt idx="20">
                  <c:v>49.550000000001411</c:v>
                </c:pt>
                <c:pt idx="21">
                  <c:v>49.552500000001409</c:v>
                </c:pt>
                <c:pt idx="22">
                  <c:v>49.555000000001407</c:v>
                </c:pt>
                <c:pt idx="23">
                  <c:v>49.557500000001404</c:v>
                </c:pt>
                <c:pt idx="24">
                  <c:v>49.560000000001402</c:v>
                </c:pt>
                <c:pt idx="25">
                  <c:v>49.5625000000014</c:v>
                </c:pt>
                <c:pt idx="26">
                  <c:v>49.565000000001397</c:v>
                </c:pt>
                <c:pt idx="27">
                  <c:v>49.567500000001395</c:v>
                </c:pt>
                <c:pt idx="28">
                  <c:v>49.570000000001393</c:v>
                </c:pt>
                <c:pt idx="29">
                  <c:v>49.572500000001391</c:v>
                </c:pt>
                <c:pt idx="30">
                  <c:v>49.575000000001388</c:v>
                </c:pt>
                <c:pt idx="31">
                  <c:v>49.577500000001386</c:v>
                </c:pt>
                <c:pt idx="32">
                  <c:v>49.580000000001384</c:v>
                </c:pt>
                <c:pt idx="33">
                  <c:v>49.582500000001382</c:v>
                </c:pt>
                <c:pt idx="34">
                  <c:v>49.585000000001379</c:v>
                </c:pt>
                <c:pt idx="35">
                  <c:v>49.587500000001377</c:v>
                </c:pt>
                <c:pt idx="36">
                  <c:v>49.590000000001375</c:v>
                </c:pt>
                <c:pt idx="37">
                  <c:v>49.592500000001372</c:v>
                </c:pt>
                <c:pt idx="38">
                  <c:v>49.59500000000137</c:v>
                </c:pt>
                <c:pt idx="39">
                  <c:v>49.597500000001368</c:v>
                </c:pt>
                <c:pt idx="40">
                  <c:v>49.600000000001366</c:v>
                </c:pt>
                <c:pt idx="41">
                  <c:v>49.602500000001363</c:v>
                </c:pt>
                <c:pt idx="42">
                  <c:v>49.605000000001361</c:v>
                </c:pt>
                <c:pt idx="43">
                  <c:v>49.607500000001359</c:v>
                </c:pt>
                <c:pt idx="44">
                  <c:v>49.610000000001357</c:v>
                </c:pt>
                <c:pt idx="45">
                  <c:v>49.612500000001354</c:v>
                </c:pt>
                <c:pt idx="46">
                  <c:v>49.615000000001352</c:v>
                </c:pt>
                <c:pt idx="47">
                  <c:v>49.61750000000135</c:v>
                </c:pt>
                <c:pt idx="48">
                  <c:v>49.620000000001347</c:v>
                </c:pt>
                <c:pt idx="49">
                  <c:v>49.622500000001345</c:v>
                </c:pt>
                <c:pt idx="50">
                  <c:v>49.625000000001343</c:v>
                </c:pt>
                <c:pt idx="51">
                  <c:v>49.627500000001341</c:v>
                </c:pt>
                <c:pt idx="52">
                  <c:v>49.630000000001338</c:v>
                </c:pt>
                <c:pt idx="53">
                  <c:v>49.632500000001336</c:v>
                </c:pt>
                <c:pt idx="54">
                  <c:v>49.635000000001334</c:v>
                </c:pt>
                <c:pt idx="55">
                  <c:v>49.637500000001332</c:v>
                </c:pt>
                <c:pt idx="56">
                  <c:v>49.640000000001329</c:v>
                </c:pt>
                <c:pt idx="57">
                  <c:v>49.642500000001327</c:v>
                </c:pt>
                <c:pt idx="58">
                  <c:v>49.645000000001325</c:v>
                </c:pt>
                <c:pt idx="59">
                  <c:v>49.647500000001322</c:v>
                </c:pt>
                <c:pt idx="60">
                  <c:v>49.65000000000132</c:v>
                </c:pt>
                <c:pt idx="61">
                  <c:v>49.652500000001318</c:v>
                </c:pt>
                <c:pt idx="62">
                  <c:v>49.655000000001316</c:v>
                </c:pt>
                <c:pt idx="63">
                  <c:v>49.657500000001313</c:v>
                </c:pt>
                <c:pt idx="64">
                  <c:v>49.660000000001311</c:v>
                </c:pt>
                <c:pt idx="65">
                  <c:v>49.662500000001309</c:v>
                </c:pt>
                <c:pt idx="66">
                  <c:v>49.665000000001307</c:v>
                </c:pt>
                <c:pt idx="67">
                  <c:v>49.667500000001304</c:v>
                </c:pt>
                <c:pt idx="68">
                  <c:v>49.670000000001302</c:v>
                </c:pt>
                <c:pt idx="69">
                  <c:v>49.6725000000013</c:v>
                </c:pt>
                <c:pt idx="70">
                  <c:v>49.675000000001297</c:v>
                </c:pt>
                <c:pt idx="71">
                  <c:v>49.677500000001295</c:v>
                </c:pt>
                <c:pt idx="72">
                  <c:v>49.680000000001293</c:v>
                </c:pt>
                <c:pt idx="73">
                  <c:v>49.682500000001291</c:v>
                </c:pt>
                <c:pt idx="74">
                  <c:v>49.685000000001288</c:v>
                </c:pt>
                <c:pt idx="75">
                  <c:v>49.687500000001286</c:v>
                </c:pt>
                <c:pt idx="76">
                  <c:v>49.690000000001284</c:v>
                </c:pt>
                <c:pt idx="77">
                  <c:v>49.692500000001282</c:v>
                </c:pt>
                <c:pt idx="78">
                  <c:v>49.695000000001279</c:v>
                </c:pt>
                <c:pt idx="79">
                  <c:v>49.697500000001277</c:v>
                </c:pt>
                <c:pt idx="80">
                  <c:v>49.700000000001275</c:v>
                </c:pt>
                <c:pt idx="81">
                  <c:v>49.702500000001272</c:v>
                </c:pt>
                <c:pt idx="82">
                  <c:v>49.70500000000127</c:v>
                </c:pt>
                <c:pt idx="83">
                  <c:v>49.707500000001268</c:v>
                </c:pt>
                <c:pt idx="84">
                  <c:v>49.710000000001266</c:v>
                </c:pt>
                <c:pt idx="85">
                  <c:v>49.712500000001263</c:v>
                </c:pt>
                <c:pt idx="86">
                  <c:v>49.715000000001261</c:v>
                </c:pt>
                <c:pt idx="87">
                  <c:v>49.717500000001259</c:v>
                </c:pt>
                <c:pt idx="88">
                  <c:v>49.720000000001257</c:v>
                </c:pt>
                <c:pt idx="89">
                  <c:v>49.722500000001254</c:v>
                </c:pt>
                <c:pt idx="90">
                  <c:v>49.725000000001252</c:v>
                </c:pt>
                <c:pt idx="91">
                  <c:v>49.72750000000125</c:v>
                </c:pt>
                <c:pt idx="92">
                  <c:v>49.730000000001247</c:v>
                </c:pt>
                <c:pt idx="93">
                  <c:v>49.732500000001245</c:v>
                </c:pt>
                <c:pt idx="94">
                  <c:v>49.735000000001243</c:v>
                </c:pt>
                <c:pt idx="95">
                  <c:v>49.737500000001241</c:v>
                </c:pt>
                <c:pt idx="96">
                  <c:v>49.740000000001238</c:v>
                </c:pt>
                <c:pt idx="97">
                  <c:v>49.742500000001236</c:v>
                </c:pt>
                <c:pt idx="98">
                  <c:v>49.745000000001234</c:v>
                </c:pt>
                <c:pt idx="99">
                  <c:v>49.747500000001232</c:v>
                </c:pt>
                <c:pt idx="100">
                  <c:v>49.750000000001229</c:v>
                </c:pt>
                <c:pt idx="101">
                  <c:v>49.752500000001227</c:v>
                </c:pt>
                <c:pt idx="102">
                  <c:v>49.755000000001225</c:v>
                </c:pt>
                <c:pt idx="103">
                  <c:v>49.757500000001222</c:v>
                </c:pt>
                <c:pt idx="104">
                  <c:v>49.76000000000122</c:v>
                </c:pt>
                <c:pt idx="105">
                  <c:v>49.762500000001218</c:v>
                </c:pt>
                <c:pt idx="106">
                  <c:v>49.765000000001216</c:v>
                </c:pt>
                <c:pt idx="107">
                  <c:v>49.767500000001213</c:v>
                </c:pt>
                <c:pt idx="108">
                  <c:v>49.770000000001211</c:v>
                </c:pt>
                <c:pt idx="109">
                  <c:v>49.772500000001209</c:v>
                </c:pt>
                <c:pt idx="110">
                  <c:v>49.775000000001207</c:v>
                </c:pt>
                <c:pt idx="111">
                  <c:v>49.777500000001204</c:v>
                </c:pt>
                <c:pt idx="112">
                  <c:v>49.780000000001202</c:v>
                </c:pt>
                <c:pt idx="113">
                  <c:v>49.7825000000012</c:v>
                </c:pt>
                <c:pt idx="114">
                  <c:v>49.785000000001197</c:v>
                </c:pt>
                <c:pt idx="115">
                  <c:v>49.787500000001195</c:v>
                </c:pt>
                <c:pt idx="116">
                  <c:v>49.790000000001193</c:v>
                </c:pt>
                <c:pt idx="117">
                  <c:v>49.792500000001191</c:v>
                </c:pt>
                <c:pt idx="118">
                  <c:v>49.795000000001188</c:v>
                </c:pt>
                <c:pt idx="119">
                  <c:v>49.797500000001186</c:v>
                </c:pt>
                <c:pt idx="120">
                  <c:v>49.800000000001184</c:v>
                </c:pt>
                <c:pt idx="121">
                  <c:v>49.802500000001181</c:v>
                </c:pt>
                <c:pt idx="122">
                  <c:v>49.805000000001179</c:v>
                </c:pt>
                <c:pt idx="123">
                  <c:v>49.807500000001177</c:v>
                </c:pt>
                <c:pt idx="124">
                  <c:v>49.810000000001175</c:v>
                </c:pt>
                <c:pt idx="125">
                  <c:v>49.812500000001172</c:v>
                </c:pt>
                <c:pt idx="126">
                  <c:v>49.81500000000117</c:v>
                </c:pt>
                <c:pt idx="127">
                  <c:v>49.817500000001168</c:v>
                </c:pt>
                <c:pt idx="128">
                  <c:v>49.820000000001166</c:v>
                </c:pt>
                <c:pt idx="129">
                  <c:v>49.822500000001163</c:v>
                </c:pt>
                <c:pt idx="130">
                  <c:v>49.825000000001161</c:v>
                </c:pt>
                <c:pt idx="131">
                  <c:v>49.827500000001159</c:v>
                </c:pt>
                <c:pt idx="132">
                  <c:v>49.830000000001156</c:v>
                </c:pt>
                <c:pt idx="133">
                  <c:v>49.832500000001154</c:v>
                </c:pt>
                <c:pt idx="134">
                  <c:v>49.835000000001152</c:v>
                </c:pt>
                <c:pt idx="135">
                  <c:v>49.83750000000115</c:v>
                </c:pt>
                <c:pt idx="136">
                  <c:v>49.840000000001147</c:v>
                </c:pt>
                <c:pt idx="137">
                  <c:v>49.842500000001145</c:v>
                </c:pt>
                <c:pt idx="138">
                  <c:v>49.845000000001143</c:v>
                </c:pt>
                <c:pt idx="139">
                  <c:v>49.847500000001141</c:v>
                </c:pt>
                <c:pt idx="140">
                  <c:v>49.850000000001138</c:v>
                </c:pt>
                <c:pt idx="141">
                  <c:v>49.852500000001136</c:v>
                </c:pt>
                <c:pt idx="142">
                  <c:v>49.855000000001134</c:v>
                </c:pt>
                <c:pt idx="143">
                  <c:v>49.857500000001131</c:v>
                </c:pt>
                <c:pt idx="144">
                  <c:v>49.860000000001129</c:v>
                </c:pt>
                <c:pt idx="145">
                  <c:v>49.862500000001127</c:v>
                </c:pt>
                <c:pt idx="146">
                  <c:v>49.865000000001125</c:v>
                </c:pt>
                <c:pt idx="147">
                  <c:v>49.867500000001122</c:v>
                </c:pt>
                <c:pt idx="148">
                  <c:v>49.87000000000112</c:v>
                </c:pt>
                <c:pt idx="149">
                  <c:v>49.872500000001118</c:v>
                </c:pt>
                <c:pt idx="150">
                  <c:v>49.875000000001116</c:v>
                </c:pt>
                <c:pt idx="151">
                  <c:v>49.877500000001113</c:v>
                </c:pt>
                <c:pt idx="152">
                  <c:v>49.880000000001111</c:v>
                </c:pt>
                <c:pt idx="153">
                  <c:v>49.882500000001109</c:v>
                </c:pt>
                <c:pt idx="154">
                  <c:v>49.885000000001106</c:v>
                </c:pt>
                <c:pt idx="155">
                  <c:v>49.887500000001104</c:v>
                </c:pt>
                <c:pt idx="156">
                  <c:v>49.890000000001102</c:v>
                </c:pt>
                <c:pt idx="157">
                  <c:v>49.8925000000011</c:v>
                </c:pt>
                <c:pt idx="158">
                  <c:v>49.895000000001097</c:v>
                </c:pt>
                <c:pt idx="159">
                  <c:v>49.897500000001095</c:v>
                </c:pt>
                <c:pt idx="160">
                  <c:v>49.900000000001093</c:v>
                </c:pt>
                <c:pt idx="161">
                  <c:v>49.902500000001091</c:v>
                </c:pt>
                <c:pt idx="162">
                  <c:v>49.905000000001088</c:v>
                </c:pt>
                <c:pt idx="163">
                  <c:v>49.907500000001086</c:v>
                </c:pt>
                <c:pt idx="164">
                  <c:v>49.910000000001084</c:v>
                </c:pt>
                <c:pt idx="165">
                  <c:v>49.912500000001081</c:v>
                </c:pt>
                <c:pt idx="166">
                  <c:v>49.915000000001079</c:v>
                </c:pt>
                <c:pt idx="167">
                  <c:v>49.917500000001077</c:v>
                </c:pt>
                <c:pt idx="168">
                  <c:v>49.920000000001075</c:v>
                </c:pt>
                <c:pt idx="169">
                  <c:v>49.922500000001072</c:v>
                </c:pt>
                <c:pt idx="170">
                  <c:v>49.92500000000107</c:v>
                </c:pt>
                <c:pt idx="171">
                  <c:v>49.927500000001068</c:v>
                </c:pt>
                <c:pt idx="172">
                  <c:v>49.930000000001066</c:v>
                </c:pt>
                <c:pt idx="173">
                  <c:v>49.932500000001063</c:v>
                </c:pt>
                <c:pt idx="174">
                  <c:v>49.935000000001061</c:v>
                </c:pt>
                <c:pt idx="175">
                  <c:v>49.937500000001059</c:v>
                </c:pt>
                <c:pt idx="176">
                  <c:v>49.940000000001056</c:v>
                </c:pt>
                <c:pt idx="177">
                  <c:v>49.942500000001054</c:v>
                </c:pt>
                <c:pt idx="178">
                  <c:v>49.945000000001052</c:v>
                </c:pt>
                <c:pt idx="179">
                  <c:v>49.94750000000105</c:v>
                </c:pt>
                <c:pt idx="180">
                  <c:v>49.950000000001047</c:v>
                </c:pt>
                <c:pt idx="181">
                  <c:v>49.952500000001045</c:v>
                </c:pt>
                <c:pt idx="182">
                  <c:v>49.955000000001043</c:v>
                </c:pt>
                <c:pt idx="183">
                  <c:v>49.957500000001041</c:v>
                </c:pt>
                <c:pt idx="184">
                  <c:v>49.960000000001038</c:v>
                </c:pt>
                <c:pt idx="185">
                  <c:v>49.962500000001036</c:v>
                </c:pt>
                <c:pt idx="186">
                  <c:v>49.965000000001034</c:v>
                </c:pt>
                <c:pt idx="187">
                  <c:v>49.967500000001031</c:v>
                </c:pt>
                <c:pt idx="188">
                  <c:v>49.970000000001029</c:v>
                </c:pt>
                <c:pt idx="189">
                  <c:v>49.972500000001027</c:v>
                </c:pt>
                <c:pt idx="190">
                  <c:v>49.975000000001025</c:v>
                </c:pt>
                <c:pt idx="191">
                  <c:v>49.977500000001022</c:v>
                </c:pt>
                <c:pt idx="192">
                  <c:v>49.98000000000102</c:v>
                </c:pt>
                <c:pt idx="193">
                  <c:v>49.982500000001018</c:v>
                </c:pt>
                <c:pt idx="194">
                  <c:v>49.985000000001016</c:v>
                </c:pt>
                <c:pt idx="195">
                  <c:v>49.987500000001013</c:v>
                </c:pt>
                <c:pt idx="196">
                  <c:v>49.990000000001011</c:v>
                </c:pt>
                <c:pt idx="197">
                  <c:v>49.992500000001009</c:v>
                </c:pt>
                <c:pt idx="198">
                  <c:v>49.995000000001006</c:v>
                </c:pt>
                <c:pt idx="199">
                  <c:v>49.997500000001004</c:v>
                </c:pt>
                <c:pt idx="200">
                  <c:v>50.000000000001002</c:v>
                </c:pt>
                <c:pt idx="201">
                  <c:v>50.002500000001</c:v>
                </c:pt>
                <c:pt idx="202">
                  <c:v>50.005000000000997</c:v>
                </c:pt>
                <c:pt idx="203">
                  <c:v>50.007500000000995</c:v>
                </c:pt>
                <c:pt idx="204">
                  <c:v>50.010000000000993</c:v>
                </c:pt>
                <c:pt idx="205">
                  <c:v>50.01250000000099</c:v>
                </c:pt>
                <c:pt idx="206">
                  <c:v>50.015000000000988</c:v>
                </c:pt>
                <c:pt idx="207">
                  <c:v>50.017500000000986</c:v>
                </c:pt>
                <c:pt idx="208">
                  <c:v>50.020000000000984</c:v>
                </c:pt>
                <c:pt idx="209">
                  <c:v>50.022500000000981</c:v>
                </c:pt>
                <c:pt idx="210">
                  <c:v>50.025000000000979</c:v>
                </c:pt>
                <c:pt idx="211">
                  <c:v>50.027500000000977</c:v>
                </c:pt>
                <c:pt idx="212">
                  <c:v>50.030000000000975</c:v>
                </c:pt>
                <c:pt idx="213">
                  <c:v>50.032500000000972</c:v>
                </c:pt>
                <c:pt idx="214">
                  <c:v>50.03500000000097</c:v>
                </c:pt>
                <c:pt idx="215">
                  <c:v>50.037500000000968</c:v>
                </c:pt>
                <c:pt idx="216">
                  <c:v>50.040000000000965</c:v>
                </c:pt>
                <c:pt idx="217">
                  <c:v>50.042500000000963</c:v>
                </c:pt>
                <c:pt idx="218">
                  <c:v>50.045000000000961</c:v>
                </c:pt>
                <c:pt idx="219">
                  <c:v>50.047500000000959</c:v>
                </c:pt>
                <c:pt idx="220">
                  <c:v>50.050000000000956</c:v>
                </c:pt>
                <c:pt idx="221">
                  <c:v>50.052500000000954</c:v>
                </c:pt>
                <c:pt idx="222">
                  <c:v>50.055000000000952</c:v>
                </c:pt>
                <c:pt idx="223">
                  <c:v>50.05750000000095</c:v>
                </c:pt>
                <c:pt idx="224">
                  <c:v>50.060000000000947</c:v>
                </c:pt>
                <c:pt idx="225">
                  <c:v>50.062500000000945</c:v>
                </c:pt>
                <c:pt idx="226">
                  <c:v>50.065000000000943</c:v>
                </c:pt>
                <c:pt idx="227">
                  <c:v>50.06750000000094</c:v>
                </c:pt>
                <c:pt idx="228">
                  <c:v>50.070000000000938</c:v>
                </c:pt>
                <c:pt idx="229">
                  <c:v>50.072500000000936</c:v>
                </c:pt>
                <c:pt idx="230">
                  <c:v>50.075000000000934</c:v>
                </c:pt>
                <c:pt idx="231">
                  <c:v>50.077500000000931</c:v>
                </c:pt>
                <c:pt idx="232">
                  <c:v>50.080000000000929</c:v>
                </c:pt>
                <c:pt idx="233">
                  <c:v>50.082500000000927</c:v>
                </c:pt>
                <c:pt idx="234">
                  <c:v>50.085000000000925</c:v>
                </c:pt>
                <c:pt idx="235">
                  <c:v>50.087500000000922</c:v>
                </c:pt>
                <c:pt idx="236">
                  <c:v>50.09000000000092</c:v>
                </c:pt>
                <c:pt idx="237">
                  <c:v>50.092500000000918</c:v>
                </c:pt>
                <c:pt idx="238">
                  <c:v>50.095000000000915</c:v>
                </c:pt>
                <c:pt idx="239">
                  <c:v>50.097500000000913</c:v>
                </c:pt>
                <c:pt idx="240">
                  <c:v>50.100000000000911</c:v>
                </c:pt>
                <c:pt idx="241">
                  <c:v>50.102500000000909</c:v>
                </c:pt>
                <c:pt idx="242">
                  <c:v>50.105000000000906</c:v>
                </c:pt>
                <c:pt idx="243">
                  <c:v>50.107500000000904</c:v>
                </c:pt>
                <c:pt idx="244">
                  <c:v>50.110000000000902</c:v>
                </c:pt>
                <c:pt idx="245">
                  <c:v>50.1125000000009</c:v>
                </c:pt>
                <c:pt idx="246">
                  <c:v>50.115000000000897</c:v>
                </c:pt>
                <c:pt idx="247">
                  <c:v>50.117500000000895</c:v>
                </c:pt>
                <c:pt idx="248">
                  <c:v>50.120000000000893</c:v>
                </c:pt>
                <c:pt idx="249">
                  <c:v>50.12250000000089</c:v>
                </c:pt>
                <c:pt idx="250">
                  <c:v>50.125000000000888</c:v>
                </c:pt>
                <c:pt idx="251">
                  <c:v>50.127500000000886</c:v>
                </c:pt>
                <c:pt idx="252">
                  <c:v>50.130000000000884</c:v>
                </c:pt>
                <c:pt idx="253">
                  <c:v>50.132500000000881</c:v>
                </c:pt>
                <c:pt idx="254">
                  <c:v>50.135000000000879</c:v>
                </c:pt>
                <c:pt idx="255">
                  <c:v>50.137500000000877</c:v>
                </c:pt>
                <c:pt idx="256">
                  <c:v>50.140000000000875</c:v>
                </c:pt>
                <c:pt idx="257">
                  <c:v>50.142500000000872</c:v>
                </c:pt>
                <c:pt idx="258">
                  <c:v>50.14500000000087</c:v>
                </c:pt>
                <c:pt idx="259">
                  <c:v>50.147500000000868</c:v>
                </c:pt>
                <c:pt idx="260">
                  <c:v>50.150000000000865</c:v>
                </c:pt>
                <c:pt idx="261">
                  <c:v>50.152500000000863</c:v>
                </c:pt>
                <c:pt idx="262">
                  <c:v>50.155000000000861</c:v>
                </c:pt>
                <c:pt idx="263">
                  <c:v>50.157500000000859</c:v>
                </c:pt>
                <c:pt idx="264">
                  <c:v>50.160000000000856</c:v>
                </c:pt>
                <c:pt idx="265">
                  <c:v>50.162500000000854</c:v>
                </c:pt>
                <c:pt idx="266">
                  <c:v>50.165000000000852</c:v>
                </c:pt>
                <c:pt idx="267">
                  <c:v>50.16750000000085</c:v>
                </c:pt>
                <c:pt idx="268">
                  <c:v>50.170000000000847</c:v>
                </c:pt>
                <c:pt idx="269">
                  <c:v>50.172500000000845</c:v>
                </c:pt>
                <c:pt idx="270">
                  <c:v>50.175000000000843</c:v>
                </c:pt>
                <c:pt idx="271">
                  <c:v>50.17750000000084</c:v>
                </c:pt>
                <c:pt idx="272">
                  <c:v>50.180000000000838</c:v>
                </c:pt>
                <c:pt idx="273">
                  <c:v>50.182500000000836</c:v>
                </c:pt>
                <c:pt idx="274">
                  <c:v>50.185000000000834</c:v>
                </c:pt>
                <c:pt idx="275">
                  <c:v>50.187500000000831</c:v>
                </c:pt>
                <c:pt idx="276">
                  <c:v>50.190000000000829</c:v>
                </c:pt>
                <c:pt idx="277">
                  <c:v>50.192500000000827</c:v>
                </c:pt>
                <c:pt idx="278">
                  <c:v>50.195000000000825</c:v>
                </c:pt>
                <c:pt idx="279">
                  <c:v>50.197500000000822</c:v>
                </c:pt>
                <c:pt idx="280">
                  <c:v>50.20000000000082</c:v>
                </c:pt>
                <c:pt idx="281">
                  <c:v>50.202500000000818</c:v>
                </c:pt>
                <c:pt idx="282">
                  <c:v>50.205000000000815</c:v>
                </c:pt>
                <c:pt idx="283">
                  <c:v>50.207500000000813</c:v>
                </c:pt>
                <c:pt idx="284">
                  <c:v>50.210000000000811</c:v>
                </c:pt>
                <c:pt idx="285">
                  <c:v>50.212500000000809</c:v>
                </c:pt>
                <c:pt idx="286">
                  <c:v>50.215000000000806</c:v>
                </c:pt>
                <c:pt idx="287">
                  <c:v>50.217500000000804</c:v>
                </c:pt>
                <c:pt idx="288">
                  <c:v>50.220000000000802</c:v>
                </c:pt>
                <c:pt idx="289">
                  <c:v>50.2225000000008</c:v>
                </c:pt>
                <c:pt idx="290">
                  <c:v>50.225000000000797</c:v>
                </c:pt>
                <c:pt idx="291">
                  <c:v>50.227500000000795</c:v>
                </c:pt>
                <c:pt idx="292">
                  <c:v>50.230000000000793</c:v>
                </c:pt>
                <c:pt idx="293">
                  <c:v>50.23250000000079</c:v>
                </c:pt>
                <c:pt idx="294">
                  <c:v>50.235000000000788</c:v>
                </c:pt>
                <c:pt idx="295">
                  <c:v>50.237500000000786</c:v>
                </c:pt>
                <c:pt idx="296">
                  <c:v>50.240000000000784</c:v>
                </c:pt>
                <c:pt idx="297">
                  <c:v>50.242500000000781</c:v>
                </c:pt>
                <c:pt idx="298">
                  <c:v>50.245000000000779</c:v>
                </c:pt>
                <c:pt idx="299">
                  <c:v>50.247500000000777</c:v>
                </c:pt>
                <c:pt idx="300">
                  <c:v>50.250000000000774</c:v>
                </c:pt>
                <c:pt idx="301">
                  <c:v>50.252500000000772</c:v>
                </c:pt>
                <c:pt idx="302">
                  <c:v>50.25500000000077</c:v>
                </c:pt>
                <c:pt idx="303">
                  <c:v>50.257500000000768</c:v>
                </c:pt>
                <c:pt idx="304">
                  <c:v>50.260000000000765</c:v>
                </c:pt>
                <c:pt idx="305">
                  <c:v>50.262500000000763</c:v>
                </c:pt>
                <c:pt idx="306">
                  <c:v>50.265000000000761</c:v>
                </c:pt>
                <c:pt idx="307">
                  <c:v>50.267500000000759</c:v>
                </c:pt>
                <c:pt idx="308">
                  <c:v>50.270000000000756</c:v>
                </c:pt>
                <c:pt idx="309">
                  <c:v>50.272500000000754</c:v>
                </c:pt>
                <c:pt idx="310">
                  <c:v>50.275000000000752</c:v>
                </c:pt>
                <c:pt idx="311">
                  <c:v>50.277500000000749</c:v>
                </c:pt>
                <c:pt idx="312">
                  <c:v>50.280000000000747</c:v>
                </c:pt>
                <c:pt idx="313">
                  <c:v>50.282500000000745</c:v>
                </c:pt>
                <c:pt idx="314">
                  <c:v>50.285000000000743</c:v>
                </c:pt>
                <c:pt idx="315">
                  <c:v>50.28750000000074</c:v>
                </c:pt>
                <c:pt idx="316">
                  <c:v>50.290000000000738</c:v>
                </c:pt>
                <c:pt idx="317">
                  <c:v>50.292500000000736</c:v>
                </c:pt>
                <c:pt idx="318">
                  <c:v>50.295000000000734</c:v>
                </c:pt>
                <c:pt idx="319">
                  <c:v>50.297500000000731</c:v>
                </c:pt>
                <c:pt idx="320">
                  <c:v>50.300000000000729</c:v>
                </c:pt>
                <c:pt idx="321">
                  <c:v>50.302500000000727</c:v>
                </c:pt>
                <c:pt idx="322">
                  <c:v>50.305000000000724</c:v>
                </c:pt>
                <c:pt idx="323">
                  <c:v>50.307500000000722</c:v>
                </c:pt>
                <c:pt idx="324">
                  <c:v>50.31000000000072</c:v>
                </c:pt>
                <c:pt idx="325">
                  <c:v>50.312500000000718</c:v>
                </c:pt>
                <c:pt idx="326">
                  <c:v>50.315000000000715</c:v>
                </c:pt>
                <c:pt idx="327">
                  <c:v>50.317500000000713</c:v>
                </c:pt>
                <c:pt idx="328">
                  <c:v>50.320000000000711</c:v>
                </c:pt>
                <c:pt idx="329">
                  <c:v>50.322500000000709</c:v>
                </c:pt>
                <c:pt idx="330">
                  <c:v>50.325000000000706</c:v>
                </c:pt>
                <c:pt idx="331">
                  <c:v>50.327500000000704</c:v>
                </c:pt>
                <c:pt idx="332">
                  <c:v>50.330000000000702</c:v>
                </c:pt>
                <c:pt idx="333">
                  <c:v>50.332500000000699</c:v>
                </c:pt>
                <c:pt idx="334">
                  <c:v>50.335000000000697</c:v>
                </c:pt>
                <c:pt idx="335">
                  <c:v>50.337500000000695</c:v>
                </c:pt>
                <c:pt idx="336">
                  <c:v>50.340000000000693</c:v>
                </c:pt>
                <c:pt idx="337">
                  <c:v>50.34250000000069</c:v>
                </c:pt>
                <c:pt idx="338">
                  <c:v>50.345000000000688</c:v>
                </c:pt>
                <c:pt idx="339">
                  <c:v>50.347500000000686</c:v>
                </c:pt>
                <c:pt idx="340">
                  <c:v>50.350000000000684</c:v>
                </c:pt>
                <c:pt idx="341">
                  <c:v>50.352500000000681</c:v>
                </c:pt>
                <c:pt idx="342">
                  <c:v>50.355000000000679</c:v>
                </c:pt>
                <c:pt idx="343">
                  <c:v>50.357500000000677</c:v>
                </c:pt>
                <c:pt idx="344">
                  <c:v>50.360000000000674</c:v>
                </c:pt>
                <c:pt idx="345">
                  <c:v>50.362500000000672</c:v>
                </c:pt>
                <c:pt idx="346">
                  <c:v>50.36500000000067</c:v>
                </c:pt>
                <c:pt idx="347">
                  <c:v>50.367500000000668</c:v>
                </c:pt>
                <c:pt idx="348">
                  <c:v>50.370000000000665</c:v>
                </c:pt>
                <c:pt idx="349">
                  <c:v>50.372500000000663</c:v>
                </c:pt>
                <c:pt idx="350">
                  <c:v>50.375000000000661</c:v>
                </c:pt>
                <c:pt idx="351">
                  <c:v>50.377500000000659</c:v>
                </c:pt>
                <c:pt idx="352">
                  <c:v>50.380000000000656</c:v>
                </c:pt>
                <c:pt idx="353">
                  <c:v>50.382500000000654</c:v>
                </c:pt>
                <c:pt idx="354">
                  <c:v>50.385000000000652</c:v>
                </c:pt>
                <c:pt idx="355">
                  <c:v>50.387500000000649</c:v>
                </c:pt>
                <c:pt idx="356">
                  <c:v>50.390000000000647</c:v>
                </c:pt>
                <c:pt idx="357">
                  <c:v>50.392500000000645</c:v>
                </c:pt>
                <c:pt idx="358">
                  <c:v>50.395000000000643</c:v>
                </c:pt>
                <c:pt idx="359">
                  <c:v>50.39750000000064</c:v>
                </c:pt>
                <c:pt idx="360">
                  <c:v>50.400000000000638</c:v>
                </c:pt>
                <c:pt idx="361">
                  <c:v>50.402500000000636</c:v>
                </c:pt>
                <c:pt idx="362">
                  <c:v>50.405000000000634</c:v>
                </c:pt>
                <c:pt idx="363">
                  <c:v>50.407500000000631</c:v>
                </c:pt>
                <c:pt idx="364">
                  <c:v>50.410000000000629</c:v>
                </c:pt>
                <c:pt idx="365">
                  <c:v>50.412500000000627</c:v>
                </c:pt>
                <c:pt idx="366">
                  <c:v>50.415000000000624</c:v>
                </c:pt>
                <c:pt idx="367">
                  <c:v>50.417500000000622</c:v>
                </c:pt>
                <c:pt idx="368">
                  <c:v>50.42000000000062</c:v>
                </c:pt>
                <c:pt idx="369">
                  <c:v>50.422500000000618</c:v>
                </c:pt>
                <c:pt idx="370">
                  <c:v>50.425000000000615</c:v>
                </c:pt>
                <c:pt idx="371">
                  <c:v>50.427500000000613</c:v>
                </c:pt>
                <c:pt idx="372">
                  <c:v>50.430000000000611</c:v>
                </c:pt>
                <c:pt idx="373">
                  <c:v>50.432500000000609</c:v>
                </c:pt>
                <c:pt idx="374">
                  <c:v>50.435000000000606</c:v>
                </c:pt>
                <c:pt idx="375">
                  <c:v>50.437500000000604</c:v>
                </c:pt>
                <c:pt idx="376">
                  <c:v>50.440000000000602</c:v>
                </c:pt>
                <c:pt idx="377">
                  <c:v>50.442500000000599</c:v>
                </c:pt>
                <c:pt idx="378">
                  <c:v>50.445000000000597</c:v>
                </c:pt>
                <c:pt idx="379">
                  <c:v>50.447500000000595</c:v>
                </c:pt>
                <c:pt idx="380">
                  <c:v>50.450000000000593</c:v>
                </c:pt>
                <c:pt idx="381">
                  <c:v>50.45250000000059</c:v>
                </c:pt>
                <c:pt idx="382">
                  <c:v>50.455000000000588</c:v>
                </c:pt>
                <c:pt idx="383">
                  <c:v>50.457500000000586</c:v>
                </c:pt>
                <c:pt idx="384">
                  <c:v>50.460000000000583</c:v>
                </c:pt>
                <c:pt idx="385">
                  <c:v>50.462500000000581</c:v>
                </c:pt>
                <c:pt idx="386">
                  <c:v>50.465000000000579</c:v>
                </c:pt>
                <c:pt idx="387">
                  <c:v>50.467500000000577</c:v>
                </c:pt>
                <c:pt idx="388">
                  <c:v>50.470000000000574</c:v>
                </c:pt>
                <c:pt idx="389">
                  <c:v>50.472500000000572</c:v>
                </c:pt>
                <c:pt idx="390">
                  <c:v>50.47500000000057</c:v>
                </c:pt>
                <c:pt idx="391">
                  <c:v>50.477500000000568</c:v>
                </c:pt>
                <c:pt idx="392">
                  <c:v>50.480000000000565</c:v>
                </c:pt>
                <c:pt idx="393">
                  <c:v>50.482500000000563</c:v>
                </c:pt>
                <c:pt idx="394">
                  <c:v>50.485000000000561</c:v>
                </c:pt>
                <c:pt idx="395">
                  <c:v>50.487500000000558</c:v>
                </c:pt>
                <c:pt idx="396">
                  <c:v>50.490000000000556</c:v>
                </c:pt>
                <c:pt idx="397">
                  <c:v>50.492500000000554</c:v>
                </c:pt>
                <c:pt idx="398">
                  <c:v>50.495000000000552</c:v>
                </c:pt>
                <c:pt idx="399">
                  <c:v>50.497500000000549</c:v>
                </c:pt>
                <c:pt idx="400">
                  <c:v>50.500000000000547</c:v>
                </c:pt>
              </c:numCache>
            </c:numRef>
          </c:xVal>
          <c:yVal>
            <c:numRef>
              <c:f>'FCR-D_Data'!$E$14:$E$414</c:f>
              <c:numCache>
                <c:formatCode>0.00</c:formatCode>
                <c:ptCount val="401"/>
                <c:pt idx="0">
                  <c:v>0.99999999999635847</c:v>
                </c:pt>
                <c:pt idx="1">
                  <c:v>0.99374999999636415</c:v>
                </c:pt>
                <c:pt idx="2">
                  <c:v>0.98749999999636984</c:v>
                </c:pt>
                <c:pt idx="3">
                  <c:v>0.98124999999637552</c:v>
                </c:pt>
                <c:pt idx="4">
                  <c:v>0.97499999999638121</c:v>
                </c:pt>
                <c:pt idx="5">
                  <c:v>0.96874999999638689</c:v>
                </c:pt>
                <c:pt idx="6">
                  <c:v>0.96249999999639257</c:v>
                </c:pt>
                <c:pt idx="7">
                  <c:v>0.95624999999639826</c:v>
                </c:pt>
                <c:pt idx="8">
                  <c:v>0.94999999999640394</c:v>
                </c:pt>
                <c:pt idx="9">
                  <c:v>0.94374999999640963</c:v>
                </c:pt>
                <c:pt idx="10">
                  <c:v>0.93749999999641531</c:v>
                </c:pt>
                <c:pt idx="11">
                  <c:v>0.931249999996421</c:v>
                </c:pt>
                <c:pt idx="12">
                  <c:v>0.92499999999642668</c:v>
                </c:pt>
                <c:pt idx="13">
                  <c:v>0.91874999999643236</c:v>
                </c:pt>
                <c:pt idx="14">
                  <c:v>0.91249999999643805</c:v>
                </c:pt>
                <c:pt idx="15">
                  <c:v>0.90624999999644373</c:v>
                </c:pt>
                <c:pt idx="16">
                  <c:v>0.89999999999644942</c:v>
                </c:pt>
                <c:pt idx="17">
                  <c:v>0.8937499999964551</c:v>
                </c:pt>
                <c:pt idx="18">
                  <c:v>0.88749999999646079</c:v>
                </c:pt>
                <c:pt idx="19">
                  <c:v>0.88124999999646647</c:v>
                </c:pt>
                <c:pt idx="20">
                  <c:v>0.87499999999647216</c:v>
                </c:pt>
                <c:pt idx="21">
                  <c:v>0.86874999999647784</c:v>
                </c:pt>
                <c:pt idx="22">
                  <c:v>0.86249999999648352</c:v>
                </c:pt>
                <c:pt idx="23">
                  <c:v>0.85624999999648921</c:v>
                </c:pt>
                <c:pt idx="24">
                  <c:v>0.84999999999649489</c:v>
                </c:pt>
                <c:pt idx="25">
                  <c:v>0.84374999999650058</c:v>
                </c:pt>
                <c:pt idx="26">
                  <c:v>0.83749999999650626</c:v>
                </c:pt>
                <c:pt idx="27">
                  <c:v>0.83124999999651195</c:v>
                </c:pt>
                <c:pt idx="28">
                  <c:v>0.82499999999651763</c:v>
                </c:pt>
                <c:pt idx="29">
                  <c:v>0.81874999999652331</c:v>
                </c:pt>
                <c:pt idx="30">
                  <c:v>0.812499999996529</c:v>
                </c:pt>
                <c:pt idx="31">
                  <c:v>0.80624999999653468</c:v>
                </c:pt>
                <c:pt idx="32">
                  <c:v>0.79999999999654037</c:v>
                </c:pt>
                <c:pt idx="33">
                  <c:v>0.79374999999654605</c:v>
                </c:pt>
                <c:pt idx="34">
                  <c:v>0.78749999999655174</c:v>
                </c:pt>
                <c:pt idx="35">
                  <c:v>0.78124999999655742</c:v>
                </c:pt>
                <c:pt idx="36">
                  <c:v>0.7749999999965631</c:v>
                </c:pt>
                <c:pt idx="37">
                  <c:v>0.76874999999656879</c:v>
                </c:pt>
                <c:pt idx="38">
                  <c:v>0.76249999999657447</c:v>
                </c:pt>
                <c:pt idx="39">
                  <c:v>0.75624999999658016</c:v>
                </c:pt>
                <c:pt idx="40">
                  <c:v>0.74999999999658584</c:v>
                </c:pt>
                <c:pt idx="41">
                  <c:v>0.74374999999659153</c:v>
                </c:pt>
                <c:pt idx="42">
                  <c:v>0.73749999999659721</c:v>
                </c:pt>
                <c:pt idx="43">
                  <c:v>0.7312499999966029</c:v>
                </c:pt>
                <c:pt idx="44">
                  <c:v>0.72499999999660858</c:v>
                </c:pt>
                <c:pt idx="45">
                  <c:v>0.71874999999661426</c:v>
                </c:pt>
                <c:pt idx="46">
                  <c:v>0.71249999999661995</c:v>
                </c:pt>
                <c:pt idx="47">
                  <c:v>0.70624999999662563</c:v>
                </c:pt>
                <c:pt idx="48">
                  <c:v>0.69999999999663132</c:v>
                </c:pt>
                <c:pt idx="49">
                  <c:v>0.693749999996637</c:v>
                </c:pt>
                <c:pt idx="50">
                  <c:v>0.68749999999664269</c:v>
                </c:pt>
                <c:pt idx="51">
                  <c:v>0.68124999999664837</c:v>
                </c:pt>
                <c:pt idx="52">
                  <c:v>0.67499999999665405</c:v>
                </c:pt>
                <c:pt idx="53">
                  <c:v>0.66874999999665974</c:v>
                </c:pt>
                <c:pt idx="54">
                  <c:v>0.66249999999666542</c:v>
                </c:pt>
                <c:pt idx="55">
                  <c:v>0.65624999999667111</c:v>
                </c:pt>
                <c:pt idx="56">
                  <c:v>0.64999999999667679</c:v>
                </c:pt>
                <c:pt idx="57">
                  <c:v>0.64374999999668248</c:v>
                </c:pt>
                <c:pt idx="58">
                  <c:v>0.63749999999668816</c:v>
                </c:pt>
                <c:pt idx="59">
                  <c:v>0.63124999999669384</c:v>
                </c:pt>
                <c:pt idx="60">
                  <c:v>0.62499999999669953</c:v>
                </c:pt>
                <c:pt idx="61">
                  <c:v>0.61874999999670521</c:v>
                </c:pt>
                <c:pt idx="62">
                  <c:v>0.6124999999967109</c:v>
                </c:pt>
                <c:pt idx="63">
                  <c:v>0.60624999999671658</c:v>
                </c:pt>
                <c:pt idx="64">
                  <c:v>0.59999999999672227</c:v>
                </c:pt>
                <c:pt idx="65">
                  <c:v>0.59374999999672795</c:v>
                </c:pt>
                <c:pt idx="66">
                  <c:v>0.58749999999673364</c:v>
                </c:pt>
                <c:pt idx="67">
                  <c:v>0.58124999999673932</c:v>
                </c:pt>
                <c:pt idx="68">
                  <c:v>0.574999999996745</c:v>
                </c:pt>
                <c:pt idx="69">
                  <c:v>0.56874999999675069</c:v>
                </c:pt>
                <c:pt idx="70">
                  <c:v>0.56249999999675637</c:v>
                </c:pt>
                <c:pt idx="71">
                  <c:v>0.55624999999676206</c:v>
                </c:pt>
                <c:pt idx="72">
                  <c:v>0.54999999999676774</c:v>
                </c:pt>
                <c:pt idx="73">
                  <c:v>0.54374999999677343</c:v>
                </c:pt>
                <c:pt idx="74">
                  <c:v>0.53749999999677911</c:v>
                </c:pt>
                <c:pt idx="75">
                  <c:v>0.53124999999678479</c:v>
                </c:pt>
                <c:pt idx="76">
                  <c:v>0.52499999999679048</c:v>
                </c:pt>
                <c:pt idx="77">
                  <c:v>0.51874999999679616</c:v>
                </c:pt>
                <c:pt idx="78">
                  <c:v>0.51249999999680185</c:v>
                </c:pt>
                <c:pt idx="79">
                  <c:v>0.50624999999680753</c:v>
                </c:pt>
                <c:pt idx="80">
                  <c:v>0.49999999999681316</c:v>
                </c:pt>
                <c:pt idx="81">
                  <c:v>0.49374999999681884</c:v>
                </c:pt>
                <c:pt idx="82">
                  <c:v>0.48749999999682453</c:v>
                </c:pt>
                <c:pt idx="83">
                  <c:v>0.48124999999683021</c:v>
                </c:pt>
                <c:pt idx="84">
                  <c:v>0.4749999999968359</c:v>
                </c:pt>
                <c:pt idx="85">
                  <c:v>0.46874999999684158</c:v>
                </c:pt>
                <c:pt idx="86">
                  <c:v>0.46249999999684727</c:v>
                </c:pt>
                <c:pt idx="87">
                  <c:v>0.45624999999685295</c:v>
                </c:pt>
                <c:pt idx="88">
                  <c:v>0.44999999999685864</c:v>
                </c:pt>
                <c:pt idx="89">
                  <c:v>0.44374999999686432</c:v>
                </c:pt>
                <c:pt idx="90">
                  <c:v>0.43749999999687</c:v>
                </c:pt>
                <c:pt idx="91">
                  <c:v>0.43124999999687569</c:v>
                </c:pt>
                <c:pt idx="92">
                  <c:v>0.42499999999688137</c:v>
                </c:pt>
                <c:pt idx="93">
                  <c:v>0.41874999999688706</c:v>
                </c:pt>
                <c:pt idx="94">
                  <c:v>0.41249999999689274</c:v>
                </c:pt>
                <c:pt idx="95">
                  <c:v>0.40624999999689843</c:v>
                </c:pt>
                <c:pt idx="96">
                  <c:v>0.39999999999690411</c:v>
                </c:pt>
                <c:pt idx="97">
                  <c:v>0.39374999999690979</c:v>
                </c:pt>
                <c:pt idx="98">
                  <c:v>0.38749999999691548</c:v>
                </c:pt>
                <c:pt idx="99">
                  <c:v>0.38124999999692116</c:v>
                </c:pt>
                <c:pt idx="100">
                  <c:v>0.37499999999692685</c:v>
                </c:pt>
                <c:pt idx="101">
                  <c:v>0.36874999999693253</c:v>
                </c:pt>
                <c:pt idx="102">
                  <c:v>0.36249999999693822</c:v>
                </c:pt>
                <c:pt idx="103">
                  <c:v>0.3562499999969439</c:v>
                </c:pt>
                <c:pt idx="104">
                  <c:v>0.34999999999694958</c:v>
                </c:pt>
                <c:pt idx="105">
                  <c:v>0.34374999999695527</c:v>
                </c:pt>
                <c:pt idx="106">
                  <c:v>0.33749999999696095</c:v>
                </c:pt>
                <c:pt idx="107">
                  <c:v>0.33124999999696664</c:v>
                </c:pt>
                <c:pt idx="108">
                  <c:v>0.32499999999697232</c:v>
                </c:pt>
                <c:pt idx="109">
                  <c:v>0.31874999999697801</c:v>
                </c:pt>
                <c:pt idx="110">
                  <c:v>0.31249999999698369</c:v>
                </c:pt>
                <c:pt idx="111">
                  <c:v>0.30624999999698937</c:v>
                </c:pt>
                <c:pt idx="112">
                  <c:v>0.29999999999699506</c:v>
                </c:pt>
                <c:pt idx="113">
                  <c:v>0.29374999999700074</c:v>
                </c:pt>
                <c:pt idx="114">
                  <c:v>0.28749999999700643</c:v>
                </c:pt>
                <c:pt idx="115">
                  <c:v>0.28124999999701211</c:v>
                </c:pt>
                <c:pt idx="116">
                  <c:v>0.2749999999970178</c:v>
                </c:pt>
                <c:pt idx="117">
                  <c:v>0.26874999999702348</c:v>
                </c:pt>
                <c:pt idx="118">
                  <c:v>0.26249999999702917</c:v>
                </c:pt>
                <c:pt idx="119">
                  <c:v>0.25624999999703485</c:v>
                </c:pt>
                <c:pt idx="120">
                  <c:v>0.24999999999704056</c:v>
                </c:pt>
                <c:pt idx="121">
                  <c:v>0.24374999999704625</c:v>
                </c:pt>
                <c:pt idx="122">
                  <c:v>0.23749999999705193</c:v>
                </c:pt>
                <c:pt idx="123">
                  <c:v>0.23124999999705761</c:v>
                </c:pt>
                <c:pt idx="124">
                  <c:v>0.2249999999970633</c:v>
                </c:pt>
                <c:pt idx="125">
                  <c:v>0.21874999999706898</c:v>
                </c:pt>
                <c:pt idx="126">
                  <c:v>0.21249999999707467</c:v>
                </c:pt>
                <c:pt idx="127">
                  <c:v>0.20624999999708035</c:v>
                </c:pt>
                <c:pt idx="128">
                  <c:v>0.19999999999708604</c:v>
                </c:pt>
                <c:pt idx="129">
                  <c:v>0.19374999999709172</c:v>
                </c:pt>
                <c:pt idx="130">
                  <c:v>0.18749999999709741</c:v>
                </c:pt>
                <c:pt idx="131">
                  <c:v>0.18124999999710309</c:v>
                </c:pt>
                <c:pt idx="132">
                  <c:v>0.17499999999710877</c:v>
                </c:pt>
                <c:pt idx="133">
                  <c:v>0.16874999999711446</c:v>
                </c:pt>
                <c:pt idx="134">
                  <c:v>0.16249999999712014</c:v>
                </c:pt>
                <c:pt idx="135">
                  <c:v>0.15624999999712583</c:v>
                </c:pt>
                <c:pt idx="136">
                  <c:v>0.14999999999713151</c:v>
                </c:pt>
                <c:pt idx="137">
                  <c:v>0.1437499999971372</c:v>
                </c:pt>
                <c:pt idx="138">
                  <c:v>0.13749999999714288</c:v>
                </c:pt>
                <c:pt idx="139">
                  <c:v>0.13124999999714856</c:v>
                </c:pt>
                <c:pt idx="140">
                  <c:v>0.12499999999715425</c:v>
                </c:pt>
                <c:pt idx="141">
                  <c:v>0.11874999999715995</c:v>
                </c:pt>
                <c:pt idx="142">
                  <c:v>0.11249999999716563</c:v>
                </c:pt>
                <c:pt idx="143">
                  <c:v>0.10624999999717132</c:v>
                </c:pt>
                <c:pt idx="144">
                  <c:v>9.9999999997177E-2</c:v>
                </c:pt>
                <c:pt idx="145">
                  <c:v>9.3749999997182684E-2</c:v>
                </c:pt>
                <c:pt idx="146">
                  <c:v>8.7499999997188369E-2</c:v>
                </c:pt>
                <c:pt idx="147">
                  <c:v>8.1249999997194053E-2</c:v>
                </c:pt>
                <c:pt idx="148">
                  <c:v>7.4999999997199737E-2</c:v>
                </c:pt>
                <c:pt idx="149">
                  <c:v>6.8749999997205422E-2</c:v>
                </c:pt>
                <c:pt idx="150">
                  <c:v>6.2499999997211106E-2</c:v>
                </c:pt>
                <c:pt idx="151">
                  <c:v>5.624999999721679E-2</c:v>
                </c:pt>
                <c:pt idx="152">
                  <c:v>4.9999999997222475E-2</c:v>
                </c:pt>
                <c:pt idx="153">
                  <c:v>4.3749999997228159E-2</c:v>
                </c:pt>
                <c:pt idx="154">
                  <c:v>3.7499999997233843E-2</c:v>
                </c:pt>
                <c:pt idx="155">
                  <c:v>3.1249999997239528E-2</c:v>
                </c:pt>
                <c:pt idx="156">
                  <c:v>2.4999999997245212E-2</c:v>
                </c:pt>
                <c:pt idx="157">
                  <c:v>1.8749999997250896E-2</c:v>
                </c:pt>
                <c:pt idx="158">
                  <c:v>1.2499999997256581E-2</c:v>
                </c:pt>
                <c:pt idx="159">
                  <c:v>6.249999997262265E-3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-2.2772755903233133E-12</c:v>
                </c:pt>
                <c:pt idx="241">
                  <c:v>-6.2500000022715912E-3</c:v>
                </c:pt>
                <c:pt idx="242">
                  <c:v>-1.2500000002265907E-2</c:v>
                </c:pt>
                <c:pt idx="243">
                  <c:v>-1.8750000002260223E-2</c:v>
                </c:pt>
                <c:pt idx="244">
                  <c:v>-2.5000000002254538E-2</c:v>
                </c:pt>
                <c:pt idx="245">
                  <c:v>-3.1250000002248854E-2</c:v>
                </c:pt>
                <c:pt idx="246">
                  <c:v>-3.750000000224317E-2</c:v>
                </c:pt>
                <c:pt idx="247">
                  <c:v>-4.3750000002237485E-2</c:v>
                </c:pt>
                <c:pt idx="248">
                  <c:v>-5.0000000002231801E-2</c:v>
                </c:pt>
                <c:pt idx="249">
                  <c:v>-5.6250000002226117E-2</c:v>
                </c:pt>
                <c:pt idx="250">
                  <c:v>-6.2500000002220432E-2</c:v>
                </c:pt>
                <c:pt idx="251">
                  <c:v>-6.8750000002214748E-2</c:v>
                </c:pt>
                <c:pt idx="252">
                  <c:v>-7.5000000002209063E-2</c:v>
                </c:pt>
                <c:pt idx="253">
                  <c:v>-8.1250000002203379E-2</c:v>
                </c:pt>
                <c:pt idx="254">
                  <c:v>-8.7500000002197695E-2</c:v>
                </c:pt>
                <c:pt idx="255">
                  <c:v>-9.375000000219201E-2</c:v>
                </c:pt>
                <c:pt idx="256">
                  <c:v>-0.10000000000218633</c:v>
                </c:pt>
                <c:pt idx="257">
                  <c:v>-0.10625000000218064</c:v>
                </c:pt>
                <c:pt idx="258">
                  <c:v>-0.11250000000217496</c:v>
                </c:pt>
                <c:pt idx="259">
                  <c:v>-0.11875000000216927</c:v>
                </c:pt>
                <c:pt idx="260">
                  <c:v>-0.12500000000216357</c:v>
                </c:pt>
                <c:pt idx="261">
                  <c:v>-0.13125000000215789</c:v>
                </c:pt>
                <c:pt idx="262">
                  <c:v>-0.13750000000215221</c:v>
                </c:pt>
                <c:pt idx="263">
                  <c:v>-0.14375000000214652</c:v>
                </c:pt>
                <c:pt idx="264">
                  <c:v>-0.15000000000214084</c:v>
                </c:pt>
                <c:pt idx="265">
                  <c:v>-0.15625000000213515</c:v>
                </c:pt>
                <c:pt idx="266">
                  <c:v>-0.16250000000212947</c:v>
                </c:pt>
                <c:pt idx="267">
                  <c:v>-0.16875000000212378</c:v>
                </c:pt>
                <c:pt idx="268">
                  <c:v>-0.1750000000021181</c:v>
                </c:pt>
                <c:pt idx="269">
                  <c:v>-0.18125000000211242</c:v>
                </c:pt>
                <c:pt idx="270">
                  <c:v>-0.18750000000210673</c:v>
                </c:pt>
                <c:pt idx="271">
                  <c:v>-0.19375000000210105</c:v>
                </c:pt>
                <c:pt idx="272">
                  <c:v>-0.20000000000209536</c:v>
                </c:pt>
                <c:pt idx="273">
                  <c:v>-0.20625000000208968</c:v>
                </c:pt>
                <c:pt idx="274">
                  <c:v>-0.21250000000208399</c:v>
                </c:pt>
                <c:pt idx="275">
                  <c:v>-0.21875000000207831</c:v>
                </c:pt>
                <c:pt idx="276">
                  <c:v>-0.22500000000207263</c:v>
                </c:pt>
                <c:pt idx="277">
                  <c:v>-0.23125000000206694</c:v>
                </c:pt>
                <c:pt idx="278">
                  <c:v>-0.23750000000206126</c:v>
                </c:pt>
                <c:pt idx="279">
                  <c:v>-0.24375000000205557</c:v>
                </c:pt>
                <c:pt idx="280">
                  <c:v>-0.25000000000204992</c:v>
                </c:pt>
                <c:pt idx="281">
                  <c:v>-0.25625000000204418</c:v>
                </c:pt>
                <c:pt idx="282">
                  <c:v>-0.26250000000203849</c:v>
                </c:pt>
                <c:pt idx="283">
                  <c:v>-0.26875000000203281</c:v>
                </c:pt>
                <c:pt idx="284">
                  <c:v>-0.27500000000202712</c:v>
                </c:pt>
                <c:pt idx="285">
                  <c:v>-0.28125000000202144</c:v>
                </c:pt>
                <c:pt idx="286">
                  <c:v>-0.28750000000201575</c:v>
                </c:pt>
                <c:pt idx="287">
                  <c:v>-0.29375000000201007</c:v>
                </c:pt>
                <c:pt idx="288">
                  <c:v>-0.30000000000200439</c:v>
                </c:pt>
                <c:pt idx="289">
                  <c:v>-0.3062500000019987</c:v>
                </c:pt>
                <c:pt idx="290">
                  <c:v>-0.31250000000199302</c:v>
                </c:pt>
                <c:pt idx="291">
                  <c:v>-0.31875000000198733</c:v>
                </c:pt>
                <c:pt idx="292">
                  <c:v>-0.32500000000198165</c:v>
                </c:pt>
                <c:pt idx="293">
                  <c:v>-0.33125000000197596</c:v>
                </c:pt>
                <c:pt idx="294">
                  <c:v>-0.33750000000197028</c:v>
                </c:pt>
                <c:pt idx="295">
                  <c:v>-0.3437500000019646</c:v>
                </c:pt>
                <c:pt idx="296">
                  <c:v>-0.35000000000195891</c:v>
                </c:pt>
                <c:pt idx="297">
                  <c:v>-0.35625000000195323</c:v>
                </c:pt>
                <c:pt idx="298">
                  <c:v>-0.36250000000194754</c:v>
                </c:pt>
                <c:pt idx="299">
                  <c:v>-0.36875000000194186</c:v>
                </c:pt>
                <c:pt idx="300">
                  <c:v>-0.37500000000193617</c:v>
                </c:pt>
                <c:pt idx="301">
                  <c:v>-0.38125000000193049</c:v>
                </c:pt>
                <c:pt idx="302">
                  <c:v>-0.3875000000019248</c:v>
                </c:pt>
                <c:pt idx="303">
                  <c:v>-0.39375000000191912</c:v>
                </c:pt>
                <c:pt idx="304">
                  <c:v>-0.40000000000191344</c:v>
                </c:pt>
                <c:pt idx="305">
                  <c:v>-0.40625000000190775</c:v>
                </c:pt>
                <c:pt idx="306">
                  <c:v>-0.41250000000190207</c:v>
                </c:pt>
                <c:pt idx="307">
                  <c:v>-0.41875000000189638</c:v>
                </c:pt>
                <c:pt idx="308">
                  <c:v>-0.4250000000018907</c:v>
                </c:pt>
                <c:pt idx="309">
                  <c:v>-0.43125000000188501</c:v>
                </c:pt>
                <c:pt idx="310">
                  <c:v>-0.43750000000187933</c:v>
                </c:pt>
                <c:pt idx="311">
                  <c:v>-0.44375000000187365</c:v>
                </c:pt>
                <c:pt idx="312">
                  <c:v>-0.45000000000186796</c:v>
                </c:pt>
                <c:pt idx="313">
                  <c:v>-0.45625000000186228</c:v>
                </c:pt>
                <c:pt idx="314">
                  <c:v>-0.46250000000185659</c:v>
                </c:pt>
                <c:pt idx="315">
                  <c:v>-0.46875000000185091</c:v>
                </c:pt>
                <c:pt idx="316">
                  <c:v>-0.47500000000184522</c:v>
                </c:pt>
                <c:pt idx="317">
                  <c:v>-0.48125000000183954</c:v>
                </c:pt>
                <c:pt idx="318">
                  <c:v>-0.48750000000183386</c:v>
                </c:pt>
                <c:pt idx="319">
                  <c:v>-0.49375000000182817</c:v>
                </c:pt>
                <c:pt idx="320">
                  <c:v>-0.50000000000182254</c:v>
                </c:pt>
                <c:pt idx="321">
                  <c:v>-0.50625000000181686</c:v>
                </c:pt>
                <c:pt idx="322">
                  <c:v>-0.51250000000181117</c:v>
                </c:pt>
                <c:pt idx="323">
                  <c:v>-0.51875000000180549</c:v>
                </c:pt>
                <c:pt idx="324">
                  <c:v>-0.5250000000017998</c:v>
                </c:pt>
                <c:pt idx="325">
                  <c:v>-0.53125000000179412</c:v>
                </c:pt>
                <c:pt idx="326">
                  <c:v>-0.53750000000178844</c:v>
                </c:pt>
                <c:pt idx="327">
                  <c:v>-0.54375000000178275</c:v>
                </c:pt>
                <c:pt idx="328">
                  <c:v>-0.55000000000177707</c:v>
                </c:pt>
                <c:pt idx="329">
                  <c:v>-0.55625000000177138</c:v>
                </c:pt>
                <c:pt idx="330">
                  <c:v>-0.5625000000017657</c:v>
                </c:pt>
                <c:pt idx="331">
                  <c:v>-0.56875000000176001</c:v>
                </c:pt>
                <c:pt idx="332">
                  <c:v>-0.57500000000175433</c:v>
                </c:pt>
                <c:pt idx="333">
                  <c:v>-0.58125000000174865</c:v>
                </c:pt>
                <c:pt idx="334">
                  <c:v>-0.58750000000174296</c:v>
                </c:pt>
                <c:pt idx="335">
                  <c:v>-0.59375000000173728</c:v>
                </c:pt>
                <c:pt idx="336">
                  <c:v>-0.60000000000173159</c:v>
                </c:pt>
                <c:pt idx="337">
                  <c:v>-0.60625000000172591</c:v>
                </c:pt>
                <c:pt idx="338">
                  <c:v>-0.61250000000172022</c:v>
                </c:pt>
                <c:pt idx="339">
                  <c:v>-0.61875000000171454</c:v>
                </c:pt>
                <c:pt idx="340">
                  <c:v>-0.62500000000170886</c:v>
                </c:pt>
                <c:pt idx="341">
                  <c:v>-0.63125000000170317</c:v>
                </c:pt>
                <c:pt idx="342">
                  <c:v>-0.63750000000169749</c:v>
                </c:pt>
                <c:pt idx="343">
                  <c:v>-0.6437500000016918</c:v>
                </c:pt>
                <c:pt idx="344">
                  <c:v>-0.65000000000168612</c:v>
                </c:pt>
                <c:pt idx="345">
                  <c:v>-0.65625000000168043</c:v>
                </c:pt>
                <c:pt idx="346">
                  <c:v>-0.66250000000167475</c:v>
                </c:pt>
                <c:pt idx="347">
                  <c:v>-0.66875000000166906</c:v>
                </c:pt>
                <c:pt idx="348">
                  <c:v>-0.67500000000166338</c:v>
                </c:pt>
                <c:pt idx="349">
                  <c:v>-0.6812500000016577</c:v>
                </c:pt>
                <c:pt idx="350">
                  <c:v>-0.68750000000165201</c:v>
                </c:pt>
                <c:pt idx="351">
                  <c:v>-0.69375000000164633</c:v>
                </c:pt>
                <c:pt idx="352">
                  <c:v>-0.70000000000164064</c:v>
                </c:pt>
                <c:pt idx="353">
                  <c:v>-0.70625000000163496</c:v>
                </c:pt>
                <c:pt idx="354">
                  <c:v>-0.71250000000162927</c:v>
                </c:pt>
                <c:pt idx="355">
                  <c:v>-0.71875000000162359</c:v>
                </c:pt>
                <c:pt idx="356">
                  <c:v>-0.72500000000161791</c:v>
                </c:pt>
                <c:pt idx="357">
                  <c:v>-0.73125000000161222</c:v>
                </c:pt>
                <c:pt idx="358">
                  <c:v>-0.73750000000160654</c:v>
                </c:pt>
                <c:pt idx="359">
                  <c:v>-0.74375000000160085</c:v>
                </c:pt>
                <c:pt idx="360">
                  <c:v>-0.75000000000159517</c:v>
                </c:pt>
                <c:pt idx="361">
                  <c:v>-0.75625000000158948</c:v>
                </c:pt>
                <c:pt idx="362">
                  <c:v>-0.7625000000015838</c:v>
                </c:pt>
                <c:pt idx="363">
                  <c:v>-0.76875000000157812</c:v>
                </c:pt>
                <c:pt idx="364">
                  <c:v>-0.77500000000157243</c:v>
                </c:pt>
                <c:pt idx="365">
                  <c:v>-0.78125000000156675</c:v>
                </c:pt>
                <c:pt idx="366">
                  <c:v>-0.78750000000156106</c:v>
                </c:pt>
                <c:pt idx="367">
                  <c:v>-0.79375000000155538</c:v>
                </c:pt>
                <c:pt idx="368">
                  <c:v>-0.80000000000154969</c:v>
                </c:pt>
                <c:pt idx="369">
                  <c:v>-0.80625000000154401</c:v>
                </c:pt>
                <c:pt idx="370">
                  <c:v>-0.81250000000153833</c:v>
                </c:pt>
                <c:pt idx="371">
                  <c:v>-0.81875000000153264</c:v>
                </c:pt>
                <c:pt idx="372">
                  <c:v>-0.82500000000152696</c:v>
                </c:pt>
                <c:pt idx="373">
                  <c:v>-0.83125000000152127</c:v>
                </c:pt>
                <c:pt idx="374">
                  <c:v>-0.83750000000151559</c:v>
                </c:pt>
                <c:pt idx="375">
                  <c:v>-0.8437500000015099</c:v>
                </c:pt>
                <c:pt idx="376">
                  <c:v>-0.85000000000150422</c:v>
                </c:pt>
                <c:pt idx="377">
                  <c:v>-0.85625000000149853</c:v>
                </c:pt>
                <c:pt idx="378">
                  <c:v>-0.86250000000149285</c:v>
                </c:pt>
                <c:pt idx="379">
                  <c:v>-0.86875000000148717</c:v>
                </c:pt>
                <c:pt idx="380">
                  <c:v>-0.87500000000148148</c:v>
                </c:pt>
                <c:pt idx="381">
                  <c:v>-0.8812500000014758</c:v>
                </c:pt>
                <c:pt idx="382">
                  <c:v>-0.88750000000147011</c:v>
                </c:pt>
                <c:pt idx="383">
                  <c:v>-0.89375000000146443</c:v>
                </c:pt>
                <c:pt idx="384">
                  <c:v>-0.90000000000145874</c:v>
                </c:pt>
                <c:pt idx="385">
                  <c:v>-0.90625000000145306</c:v>
                </c:pt>
                <c:pt idx="386">
                  <c:v>-0.91250000000144738</c:v>
                </c:pt>
                <c:pt idx="387">
                  <c:v>-0.91875000000144169</c:v>
                </c:pt>
                <c:pt idx="388">
                  <c:v>-0.92500000000143601</c:v>
                </c:pt>
                <c:pt idx="389">
                  <c:v>-0.93125000000143032</c:v>
                </c:pt>
                <c:pt idx="390">
                  <c:v>-0.93750000000142464</c:v>
                </c:pt>
                <c:pt idx="391">
                  <c:v>-0.94375000000141895</c:v>
                </c:pt>
                <c:pt idx="392">
                  <c:v>-0.95000000000141327</c:v>
                </c:pt>
                <c:pt idx="393">
                  <c:v>-0.95625000000140759</c:v>
                </c:pt>
                <c:pt idx="394">
                  <c:v>-0.9625000000014019</c:v>
                </c:pt>
                <c:pt idx="395">
                  <c:v>-0.96875000000139622</c:v>
                </c:pt>
                <c:pt idx="396">
                  <c:v>-0.97500000000139053</c:v>
                </c:pt>
                <c:pt idx="397">
                  <c:v>-0.98125000000138485</c:v>
                </c:pt>
                <c:pt idx="398">
                  <c:v>-0.98750000000137916</c:v>
                </c:pt>
                <c:pt idx="399">
                  <c:v>-0.99375000000137348</c:v>
                </c:pt>
                <c:pt idx="400">
                  <c:v>-1.0000000000013678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326848"/>
        <c:axId val="423328768"/>
      </c:scatterChart>
      <c:valAx>
        <c:axId val="423326848"/>
        <c:scaling>
          <c:orientation val="minMax"/>
          <c:max val="50.500100000000003"/>
          <c:min val="49.500000000000099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Frequency [Hz]</a:t>
                </a:r>
              </a:p>
            </c:rich>
          </c:tx>
          <c:layout>
            <c:manualLayout>
              <c:xMode val="edge"/>
              <c:yMode val="edge"/>
              <c:x val="0.47496319504564549"/>
              <c:y val="0.88099139506295887"/>
            </c:manualLayout>
          </c:layout>
          <c:overlay val="0"/>
        </c:title>
        <c:numFmt formatCode="0.0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23328768"/>
        <c:crosses val="autoZero"/>
        <c:crossBetween val="midCat"/>
      </c:valAx>
      <c:valAx>
        <c:axId val="423328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Power response [MW=f(frequency)]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2332684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a-DK"/>
              <a:t>Energy</a:t>
            </a:r>
            <a:r>
              <a:rPr lang="da-DK" baseline="0"/>
              <a:t> R</a:t>
            </a:r>
            <a:r>
              <a:rPr lang="da-DK"/>
              <a:t>esponse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'FCR-D_Data'!$F$13</c:f>
              <c:strCache>
                <c:ptCount val="1"/>
                <c:pt idx="0">
                  <c:v>Energy Response</c:v>
                </c:pt>
              </c:strCache>
            </c:strRef>
          </c:tx>
          <c:marker>
            <c:symbol val="none"/>
          </c:marker>
          <c:xVal>
            <c:numRef>
              <c:f>'FCR-D_Data'!$C$14:$C$414</c:f>
              <c:numCache>
                <c:formatCode>0.0000</c:formatCode>
                <c:ptCount val="401"/>
                <c:pt idx="0">
                  <c:v>49.500000000001457</c:v>
                </c:pt>
                <c:pt idx="1">
                  <c:v>49.502500000001454</c:v>
                </c:pt>
                <c:pt idx="2">
                  <c:v>49.505000000001452</c:v>
                </c:pt>
                <c:pt idx="3">
                  <c:v>49.50750000000145</c:v>
                </c:pt>
                <c:pt idx="4">
                  <c:v>49.510000000001448</c:v>
                </c:pt>
                <c:pt idx="5">
                  <c:v>49.512500000001445</c:v>
                </c:pt>
                <c:pt idx="6">
                  <c:v>49.515000000001443</c:v>
                </c:pt>
                <c:pt idx="7">
                  <c:v>49.517500000001441</c:v>
                </c:pt>
                <c:pt idx="8">
                  <c:v>49.520000000001438</c:v>
                </c:pt>
                <c:pt idx="9">
                  <c:v>49.522500000001436</c:v>
                </c:pt>
                <c:pt idx="10">
                  <c:v>49.525000000001434</c:v>
                </c:pt>
                <c:pt idx="11">
                  <c:v>49.527500000001432</c:v>
                </c:pt>
                <c:pt idx="12">
                  <c:v>49.530000000001429</c:v>
                </c:pt>
                <c:pt idx="13">
                  <c:v>49.532500000001427</c:v>
                </c:pt>
                <c:pt idx="14">
                  <c:v>49.535000000001425</c:v>
                </c:pt>
                <c:pt idx="15">
                  <c:v>49.537500000001423</c:v>
                </c:pt>
                <c:pt idx="16">
                  <c:v>49.54000000000142</c:v>
                </c:pt>
                <c:pt idx="17">
                  <c:v>49.542500000001418</c:v>
                </c:pt>
                <c:pt idx="18">
                  <c:v>49.545000000001416</c:v>
                </c:pt>
                <c:pt idx="19">
                  <c:v>49.547500000001413</c:v>
                </c:pt>
                <c:pt idx="20">
                  <c:v>49.550000000001411</c:v>
                </c:pt>
                <c:pt idx="21">
                  <c:v>49.552500000001409</c:v>
                </c:pt>
                <c:pt idx="22">
                  <c:v>49.555000000001407</c:v>
                </c:pt>
                <c:pt idx="23">
                  <c:v>49.557500000001404</c:v>
                </c:pt>
                <c:pt idx="24">
                  <c:v>49.560000000001402</c:v>
                </c:pt>
                <c:pt idx="25">
                  <c:v>49.5625000000014</c:v>
                </c:pt>
                <c:pt idx="26">
                  <c:v>49.565000000001397</c:v>
                </c:pt>
                <c:pt idx="27">
                  <c:v>49.567500000001395</c:v>
                </c:pt>
                <c:pt idx="28">
                  <c:v>49.570000000001393</c:v>
                </c:pt>
                <c:pt idx="29">
                  <c:v>49.572500000001391</c:v>
                </c:pt>
                <c:pt idx="30">
                  <c:v>49.575000000001388</c:v>
                </c:pt>
                <c:pt idx="31">
                  <c:v>49.577500000001386</c:v>
                </c:pt>
                <c:pt idx="32">
                  <c:v>49.580000000001384</c:v>
                </c:pt>
                <c:pt idx="33">
                  <c:v>49.582500000001382</c:v>
                </c:pt>
                <c:pt idx="34">
                  <c:v>49.585000000001379</c:v>
                </c:pt>
                <c:pt idx="35">
                  <c:v>49.587500000001377</c:v>
                </c:pt>
                <c:pt idx="36">
                  <c:v>49.590000000001375</c:v>
                </c:pt>
                <c:pt idx="37">
                  <c:v>49.592500000001372</c:v>
                </c:pt>
                <c:pt idx="38">
                  <c:v>49.59500000000137</c:v>
                </c:pt>
                <c:pt idx="39">
                  <c:v>49.597500000001368</c:v>
                </c:pt>
                <c:pt idx="40">
                  <c:v>49.600000000001366</c:v>
                </c:pt>
                <c:pt idx="41">
                  <c:v>49.602500000001363</c:v>
                </c:pt>
                <c:pt idx="42">
                  <c:v>49.605000000001361</c:v>
                </c:pt>
                <c:pt idx="43">
                  <c:v>49.607500000001359</c:v>
                </c:pt>
                <c:pt idx="44">
                  <c:v>49.610000000001357</c:v>
                </c:pt>
                <c:pt idx="45">
                  <c:v>49.612500000001354</c:v>
                </c:pt>
                <c:pt idx="46">
                  <c:v>49.615000000001352</c:v>
                </c:pt>
                <c:pt idx="47">
                  <c:v>49.61750000000135</c:v>
                </c:pt>
                <c:pt idx="48">
                  <c:v>49.620000000001347</c:v>
                </c:pt>
                <c:pt idx="49">
                  <c:v>49.622500000001345</c:v>
                </c:pt>
                <c:pt idx="50">
                  <c:v>49.625000000001343</c:v>
                </c:pt>
                <c:pt idx="51">
                  <c:v>49.627500000001341</c:v>
                </c:pt>
                <c:pt idx="52">
                  <c:v>49.630000000001338</c:v>
                </c:pt>
                <c:pt idx="53">
                  <c:v>49.632500000001336</c:v>
                </c:pt>
                <c:pt idx="54">
                  <c:v>49.635000000001334</c:v>
                </c:pt>
                <c:pt idx="55">
                  <c:v>49.637500000001332</c:v>
                </c:pt>
                <c:pt idx="56">
                  <c:v>49.640000000001329</c:v>
                </c:pt>
                <c:pt idx="57">
                  <c:v>49.642500000001327</c:v>
                </c:pt>
                <c:pt idx="58">
                  <c:v>49.645000000001325</c:v>
                </c:pt>
                <c:pt idx="59">
                  <c:v>49.647500000001322</c:v>
                </c:pt>
                <c:pt idx="60">
                  <c:v>49.65000000000132</c:v>
                </c:pt>
                <c:pt idx="61">
                  <c:v>49.652500000001318</c:v>
                </c:pt>
                <c:pt idx="62">
                  <c:v>49.655000000001316</c:v>
                </c:pt>
                <c:pt idx="63">
                  <c:v>49.657500000001313</c:v>
                </c:pt>
                <c:pt idx="64">
                  <c:v>49.660000000001311</c:v>
                </c:pt>
                <c:pt idx="65">
                  <c:v>49.662500000001309</c:v>
                </c:pt>
                <c:pt idx="66">
                  <c:v>49.665000000001307</c:v>
                </c:pt>
                <c:pt idx="67">
                  <c:v>49.667500000001304</c:v>
                </c:pt>
                <c:pt idx="68">
                  <c:v>49.670000000001302</c:v>
                </c:pt>
                <c:pt idx="69">
                  <c:v>49.6725000000013</c:v>
                </c:pt>
                <c:pt idx="70">
                  <c:v>49.675000000001297</c:v>
                </c:pt>
                <c:pt idx="71">
                  <c:v>49.677500000001295</c:v>
                </c:pt>
                <c:pt idx="72">
                  <c:v>49.680000000001293</c:v>
                </c:pt>
                <c:pt idx="73">
                  <c:v>49.682500000001291</c:v>
                </c:pt>
                <c:pt idx="74">
                  <c:v>49.685000000001288</c:v>
                </c:pt>
                <c:pt idx="75">
                  <c:v>49.687500000001286</c:v>
                </c:pt>
                <c:pt idx="76">
                  <c:v>49.690000000001284</c:v>
                </c:pt>
                <c:pt idx="77">
                  <c:v>49.692500000001282</c:v>
                </c:pt>
                <c:pt idx="78">
                  <c:v>49.695000000001279</c:v>
                </c:pt>
                <c:pt idx="79">
                  <c:v>49.697500000001277</c:v>
                </c:pt>
                <c:pt idx="80">
                  <c:v>49.700000000001275</c:v>
                </c:pt>
                <c:pt idx="81">
                  <c:v>49.702500000001272</c:v>
                </c:pt>
                <c:pt idx="82">
                  <c:v>49.70500000000127</c:v>
                </c:pt>
                <c:pt idx="83">
                  <c:v>49.707500000001268</c:v>
                </c:pt>
                <c:pt idx="84">
                  <c:v>49.710000000001266</c:v>
                </c:pt>
                <c:pt idx="85">
                  <c:v>49.712500000001263</c:v>
                </c:pt>
                <c:pt idx="86">
                  <c:v>49.715000000001261</c:v>
                </c:pt>
                <c:pt idx="87">
                  <c:v>49.717500000001259</c:v>
                </c:pt>
                <c:pt idx="88">
                  <c:v>49.720000000001257</c:v>
                </c:pt>
                <c:pt idx="89">
                  <c:v>49.722500000001254</c:v>
                </c:pt>
                <c:pt idx="90">
                  <c:v>49.725000000001252</c:v>
                </c:pt>
                <c:pt idx="91">
                  <c:v>49.72750000000125</c:v>
                </c:pt>
                <c:pt idx="92">
                  <c:v>49.730000000001247</c:v>
                </c:pt>
                <c:pt idx="93">
                  <c:v>49.732500000001245</c:v>
                </c:pt>
                <c:pt idx="94">
                  <c:v>49.735000000001243</c:v>
                </c:pt>
                <c:pt idx="95">
                  <c:v>49.737500000001241</c:v>
                </c:pt>
                <c:pt idx="96">
                  <c:v>49.740000000001238</c:v>
                </c:pt>
                <c:pt idx="97">
                  <c:v>49.742500000001236</c:v>
                </c:pt>
                <c:pt idx="98">
                  <c:v>49.745000000001234</c:v>
                </c:pt>
                <c:pt idx="99">
                  <c:v>49.747500000001232</c:v>
                </c:pt>
                <c:pt idx="100">
                  <c:v>49.750000000001229</c:v>
                </c:pt>
                <c:pt idx="101">
                  <c:v>49.752500000001227</c:v>
                </c:pt>
                <c:pt idx="102">
                  <c:v>49.755000000001225</c:v>
                </c:pt>
                <c:pt idx="103">
                  <c:v>49.757500000001222</c:v>
                </c:pt>
                <c:pt idx="104">
                  <c:v>49.76000000000122</c:v>
                </c:pt>
                <c:pt idx="105">
                  <c:v>49.762500000001218</c:v>
                </c:pt>
                <c:pt idx="106">
                  <c:v>49.765000000001216</c:v>
                </c:pt>
                <c:pt idx="107">
                  <c:v>49.767500000001213</c:v>
                </c:pt>
                <c:pt idx="108">
                  <c:v>49.770000000001211</c:v>
                </c:pt>
                <c:pt idx="109">
                  <c:v>49.772500000001209</c:v>
                </c:pt>
                <c:pt idx="110">
                  <c:v>49.775000000001207</c:v>
                </c:pt>
                <c:pt idx="111">
                  <c:v>49.777500000001204</c:v>
                </c:pt>
                <c:pt idx="112">
                  <c:v>49.780000000001202</c:v>
                </c:pt>
                <c:pt idx="113">
                  <c:v>49.7825000000012</c:v>
                </c:pt>
                <c:pt idx="114">
                  <c:v>49.785000000001197</c:v>
                </c:pt>
                <c:pt idx="115">
                  <c:v>49.787500000001195</c:v>
                </c:pt>
                <c:pt idx="116">
                  <c:v>49.790000000001193</c:v>
                </c:pt>
                <c:pt idx="117">
                  <c:v>49.792500000001191</c:v>
                </c:pt>
                <c:pt idx="118">
                  <c:v>49.795000000001188</c:v>
                </c:pt>
                <c:pt idx="119">
                  <c:v>49.797500000001186</c:v>
                </c:pt>
                <c:pt idx="120">
                  <c:v>49.800000000001184</c:v>
                </c:pt>
                <c:pt idx="121">
                  <c:v>49.802500000001181</c:v>
                </c:pt>
                <c:pt idx="122">
                  <c:v>49.805000000001179</c:v>
                </c:pt>
                <c:pt idx="123">
                  <c:v>49.807500000001177</c:v>
                </c:pt>
                <c:pt idx="124">
                  <c:v>49.810000000001175</c:v>
                </c:pt>
                <c:pt idx="125">
                  <c:v>49.812500000001172</c:v>
                </c:pt>
                <c:pt idx="126">
                  <c:v>49.81500000000117</c:v>
                </c:pt>
                <c:pt idx="127">
                  <c:v>49.817500000001168</c:v>
                </c:pt>
                <c:pt idx="128">
                  <c:v>49.820000000001166</c:v>
                </c:pt>
                <c:pt idx="129">
                  <c:v>49.822500000001163</c:v>
                </c:pt>
                <c:pt idx="130">
                  <c:v>49.825000000001161</c:v>
                </c:pt>
                <c:pt idx="131">
                  <c:v>49.827500000001159</c:v>
                </c:pt>
                <c:pt idx="132">
                  <c:v>49.830000000001156</c:v>
                </c:pt>
                <c:pt idx="133">
                  <c:v>49.832500000001154</c:v>
                </c:pt>
                <c:pt idx="134">
                  <c:v>49.835000000001152</c:v>
                </c:pt>
                <c:pt idx="135">
                  <c:v>49.83750000000115</c:v>
                </c:pt>
                <c:pt idx="136">
                  <c:v>49.840000000001147</c:v>
                </c:pt>
                <c:pt idx="137">
                  <c:v>49.842500000001145</c:v>
                </c:pt>
                <c:pt idx="138">
                  <c:v>49.845000000001143</c:v>
                </c:pt>
                <c:pt idx="139">
                  <c:v>49.847500000001141</c:v>
                </c:pt>
                <c:pt idx="140">
                  <c:v>49.850000000001138</c:v>
                </c:pt>
                <c:pt idx="141">
                  <c:v>49.852500000001136</c:v>
                </c:pt>
                <c:pt idx="142">
                  <c:v>49.855000000001134</c:v>
                </c:pt>
                <c:pt idx="143">
                  <c:v>49.857500000001131</c:v>
                </c:pt>
                <c:pt idx="144">
                  <c:v>49.860000000001129</c:v>
                </c:pt>
                <c:pt idx="145">
                  <c:v>49.862500000001127</c:v>
                </c:pt>
                <c:pt idx="146">
                  <c:v>49.865000000001125</c:v>
                </c:pt>
                <c:pt idx="147">
                  <c:v>49.867500000001122</c:v>
                </c:pt>
                <c:pt idx="148">
                  <c:v>49.87000000000112</c:v>
                </c:pt>
                <c:pt idx="149">
                  <c:v>49.872500000001118</c:v>
                </c:pt>
                <c:pt idx="150">
                  <c:v>49.875000000001116</c:v>
                </c:pt>
                <c:pt idx="151">
                  <c:v>49.877500000001113</c:v>
                </c:pt>
                <c:pt idx="152">
                  <c:v>49.880000000001111</c:v>
                </c:pt>
                <c:pt idx="153">
                  <c:v>49.882500000001109</c:v>
                </c:pt>
                <c:pt idx="154">
                  <c:v>49.885000000001106</c:v>
                </c:pt>
                <c:pt idx="155">
                  <c:v>49.887500000001104</c:v>
                </c:pt>
                <c:pt idx="156">
                  <c:v>49.890000000001102</c:v>
                </c:pt>
                <c:pt idx="157">
                  <c:v>49.8925000000011</c:v>
                </c:pt>
                <c:pt idx="158">
                  <c:v>49.895000000001097</c:v>
                </c:pt>
                <c:pt idx="159">
                  <c:v>49.897500000001095</c:v>
                </c:pt>
                <c:pt idx="160">
                  <c:v>49.900000000001093</c:v>
                </c:pt>
                <c:pt idx="161">
                  <c:v>49.902500000001091</c:v>
                </c:pt>
                <c:pt idx="162">
                  <c:v>49.905000000001088</c:v>
                </c:pt>
                <c:pt idx="163">
                  <c:v>49.907500000001086</c:v>
                </c:pt>
                <c:pt idx="164">
                  <c:v>49.910000000001084</c:v>
                </c:pt>
                <c:pt idx="165">
                  <c:v>49.912500000001081</c:v>
                </c:pt>
                <c:pt idx="166">
                  <c:v>49.915000000001079</c:v>
                </c:pt>
                <c:pt idx="167">
                  <c:v>49.917500000001077</c:v>
                </c:pt>
                <c:pt idx="168">
                  <c:v>49.920000000001075</c:v>
                </c:pt>
                <c:pt idx="169">
                  <c:v>49.922500000001072</c:v>
                </c:pt>
                <c:pt idx="170">
                  <c:v>49.92500000000107</c:v>
                </c:pt>
                <c:pt idx="171">
                  <c:v>49.927500000001068</c:v>
                </c:pt>
                <c:pt idx="172">
                  <c:v>49.930000000001066</c:v>
                </c:pt>
                <c:pt idx="173">
                  <c:v>49.932500000001063</c:v>
                </c:pt>
                <c:pt idx="174">
                  <c:v>49.935000000001061</c:v>
                </c:pt>
                <c:pt idx="175">
                  <c:v>49.937500000001059</c:v>
                </c:pt>
                <c:pt idx="176">
                  <c:v>49.940000000001056</c:v>
                </c:pt>
                <c:pt idx="177">
                  <c:v>49.942500000001054</c:v>
                </c:pt>
                <c:pt idx="178">
                  <c:v>49.945000000001052</c:v>
                </c:pt>
                <c:pt idx="179">
                  <c:v>49.94750000000105</c:v>
                </c:pt>
                <c:pt idx="180">
                  <c:v>49.950000000001047</c:v>
                </c:pt>
                <c:pt idx="181">
                  <c:v>49.952500000001045</c:v>
                </c:pt>
                <c:pt idx="182">
                  <c:v>49.955000000001043</c:v>
                </c:pt>
                <c:pt idx="183">
                  <c:v>49.957500000001041</c:v>
                </c:pt>
                <c:pt idx="184">
                  <c:v>49.960000000001038</c:v>
                </c:pt>
                <c:pt idx="185">
                  <c:v>49.962500000001036</c:v>
                </c:pt>
                <c:pt idx="186">
                  <c:v>49.965000000001034</c:v>
                </c:pt>
                <c:pt idx="187">
                  <c:v>49.967500000001031</c:v>
                </c:pt>
                <c:pt idx="188">
                  <c:v>49.970000000001029</c:v>
                </c:pt>
                <c:pt idx="189">
                  <c:v>49.972500000001027</c:v>
                </c:pt>
                <c:pt idx="190">
                  <c:v>49.975000000001025</c:v>
                </c:pt>
                <c:pt idx="191">
                  <c:v>49.977500000001022</c:v>
                </c:pt>
                <c:pt idx="192">
                  <c:v>49.98000000000102</c:v>
                </c:pt>
                <c:pt idx="193">
                  <c:v>49.982500000001018</c:v>
                </c:pt>
                <c:pt idx="194">
                  <c:v>49.985000000001016</c:v>
                </c:pt>
                <c:pt idx="195">
                  <c:v>49.987500000001013</c:v>
                </c:pt>
                <c:pt idx="196">
                  <c:v>49.990000000001011</c:v>
                </c:pt>
                <c:pt idx="197">
                  <c:v>49.992500000001009</c:v>
                </c:pt>
                <c:pt idx="198">
                  <c:v>49.995000000001006</c:v>
                </c:pt>
                <c:pt idx="199">
                  <c:v>49.997500000001004</c:v>
                </c:pt>
                <c:pt idx="200">
                  <c:v>50.000000000001002</c:v>
                </c:pt>
                <c:pt idx="201">
                  <c:v>50.002500000001</c:v>
                </c:pt>
                <c:pt idx="202">
                  <c:v>50.005000000000997</c:v>
                </c:pt>
                <c:pt idx="203">
                  <c:v>50.007500000000995</c:v>
                </c:pt>
                <c:pt idx="204">
                  <c:v>50.010000000000993</c:v>
                </c:pt>
                <c:pt idx="205">
                  <c:v>50.01250000000099</c:v>
                </c:pt>
                <c:pt idx="206">
                  <c:v>50.015000000000988</c:v>
                </c:pt>
                <c:pt idx="207">
                  <c:v>50.017500000000986</c:v>
                </c:pt>
                <c:pt idx="208">
                  <c:v>50.020000000000984</c:v>
                </c:pt>
                <c:pt idx="209">
                  <c:v>50.022500000000981</c:v>
                </c:pt>
                <c:pt idx="210">
                  <c:v>50.025000000000979</c:v>
                </c:pt>
                <c:pt idx="211">
                  <c:v>50.027500000000977</c:v>
                </c:pt>
                <c:pt idx="212">
                  <c:v>50.030000000000975</c:v>
                </c:pt>
                <c:pt idx="213">
                  <c:v>50.032500000000972</c:v>
                </c:pt>
                <c:pt idx="214">
                  <c:v>50.03500000000097</c:v>
                </c:pt>
                <c:pt idx="215">
                  <c:v>50.037500000000968</c:v>
                </c:pt>
                <c:pt idx="216">
                  <c:v>50.040000000000965</c:v>
                </c:pt>
                <c:pt idx="217">
                  <c:v>50.042500000000963</c:v>
                </c:pt>
                <c:pt idx="218">
                  <c:v>50.045000000000961</c:v>
                </c:pt>
                <c:pt idx="219">
                  <c:v>50.047500000000959</c:v>
                </c:pt>
                <c:pt idx="220">
                  <c:v>50.050000000000956</c:v>
                </c:pt>
                <c:pt idx="221">
                  <c:v>50.052500000000954</c:v>
                </c:pt>
                <c:pt idx="222">
                  <c:v>50.055000000000952</c:v>
                </c:pt>
                <c:pt idx="223">
                  <c:v>50.05750000000095</c:v>
                </c:pt>
                <c:pt idx="224">
                  <c:v>50.060000000000947</c:v>
                </c:pt>
                <c:pt idx="225">
                  <c:v>50.062500000000945</c:v>
                </c:pt>
                <c:pt idx="226">
                  <c:v>50.065000000000943</c:v>
                </c:pt>
                <c:pt idx="227">
                  <c:v>50.06750000000094</c:v>
                </c:pt>
                <c:pt idx="228">
                  <c:v>50.070000000000938</c:v>
                </c:pt>
                <c:pt idx="229">
                  <c:v>50.072500000000936</c:v>
                </c:pt>
                <c:pt idx="230">
                  <c:v>50.075000000000934</c:v>
                </c:pt>
                <c:pt idx="231">
                  <c:v>50.077500000000931</c:v>
                </c:pt>
                <c:pt idx="232">
                  <c:v>50.080000000000929</c:v>
                </c:pt>
                <c:pt idx="233">
                  <c:v>50.082500000000927</c:v>
                </c:pt>
                <c:pt idx="234">
                  <c:v>50.085000000000925</c:v>
                </c:pt>
                <c:pt idx="235">
                  <c:v>50.087500000000922</c:v>
                </c:pt>
                <c:pt idx="236">
                  <c:v>50.09000000000092</c:v>
                </c:pt>
                <c:pt idx="237">
                  <c:v>50.092500000000918</c:v>
                </c:pt>
                <c:pt idx="238">
                  <c:v>50.095000000000915</c:v>
                </c:pt>
                <c:pt idx="239">
                  <c:v>50.097500000000913</c:v>
                </c:pt>
                <c:pt idx="240">
                  <c:v>50.100000000000911</c:v>
                </c:pt>
                <c:pt idx="241">
                  <c:v>50.102500000000909</c:v>
                </c:pt>
                <c:pt idx="242">
                  <c:v>50.105000000000906</c:v>
                </c:pt>
                <c:pt idx="243">
                  <c:v>50.107500000000904</c:v>
                </c:pt>
                <c:pt idx="244">
                  <c:v>50.110000000000902</c:v>
                </c:pt>
                <c:pt idx="245">
                  <c:v>50.1125000000009</c:v>
                </c:pt>
                <c:pt idx="246">
                  <c:v>50.115000000000897</c:v>
                </c:pt>
                <c:pt idx="247">
                  <c:v>50.117500000000895</c:v>
                </c:pt>
                <c:pt idx="248">
                  <c:v>50.120000000000893</c:v>
                </c:pt>
                <c:pt idx="249">
                  <c:v>50.12250000000089</c:v>
                </c:pt>
                <c:pt idx="250">
                  <c:v>50.125000000000888</c:v>
                </c:pt>
                <c:pt idx="251">
                  <c:v>50.127500000000886</c:v>
                </c:pt>
                <c:pt idx="252">
                  <c:v>50.130000000000884</c:v>
                </c:pt>
                <c:pt idx="253">
                  <c:v>50.132500000000881</c:v>
                </c:pt>
                <c:pt idx="254">
                  <c:v>50.135000000000879</c:v>
                </c:pt>
                <c:pt idx="255">
                  <c:v>50.137500000000877</c:v>
                </c:pt>
                <c:pt idx="256">
                  <c:v>50.140000000000875</c:v>
                </c:pt>
                <c:pt idx="257">
                  <c:v>50.142500000000872</c:v>
                </c:pt>
                <c:pt idx="258">
                  <c:v>50.14500000000087</c:v>
                </c:pt>
                <c:pt idx="259">
                  <c:v>50.147500000000868</c:v>
                </c:pt>
                <c:pt idx="260">
                  <c:v>50.150000000000865</c:v>
                </c:pt>
                <c:pt idx="261">
                  <c:v>50.152500000000863</c:v>
                </c:pt>
                <c:pt idx="262">
                  <c:v>50.155000000000861</c:v>
                </c:pt>
                <c:pt idx="263">
                  <c:v>50.157500000000859</c:v>
                </c:pt>
                <c:pt idx="264">
                  <c:v>50.160000000000856</c:v>
                </c:pt>
                <c:pt idx="265">
                  <c:v>50.162500000000854</c:v>
                </c:pt>
                <c:pt idx="266">
                  <c:v>50.165000000000852</c:v>
                </c:pt>
                <c:pt idx="267">
                  <c:v>50.16750000000085</c:v>
                </c:pt>
                <c:pt idx="268">
                  <c:v>50.170000000000847</c:v>
                </c:pt>
                <c:pt idx="269">
                  <c:v>50.172500000000845</c:v>
                </c:pt>
                <c:pt idx="270">
                  <c:v>50.175000000000843</c:v>
                </c:pt>
                <c:pt idx="271">
                  <c:v>50.17750000000084</c:v>
                </c:pt>
                <c:pt idx="272">
                  <c:v>50.180000000000838</c:v>
                </c:pt>
                <c:pt idx="273">
                  <c:v>50.182500000000836</c:v>
                </c:pt>
                <c:pt idx="274">
                  <c:v>50.185000000000834</c:v>
                </c:pt>
                <c:pt idx="275">
                  <c:v>50.187500000000831</c:v>
                </c:pt>
                <c:pt idx="276">
                  <c:v>50.190000000000829</c:v>
                </c:pt>
                <c:pt idx="277">
                  <c:v>50.192500000000827</c:v>
                </c:pt>
                <c:pt idx="278">
                  <c:v>50.195000000000825</c:v>
                </c:pt>
                <c:pt idx="279">
                  <c:v>50.197500000000822</c:v>
                </c:pt>
                <c:pt idx="280">
                  <c:v>50.20000000000082</c:v>
                </c:pt>
                <c:pt idx="281">
                  <c:v>50.202500000000818</c:v>
                </c:pt>
                <c:pt idx="282">
                  <c:v>50.205000000000815</c:v>
                </c:pt>
                <c:pt idx="283">
                  <c:v>50.207500000000813</c:v>
                </c:pt>
                <c:pt idx="284">
                  <c:v>50.210000000000811</c:v>
                </c:pt>
                <c:pt idx="285">
                  <c:v>50.212500000000809</c:v>
                </c:pt>
                <c:pt idx="286">
                  <c:v>50.215000000000806</c:v>
                </c:pt>
                <c:pt idx="287">
                  <c:v>50.217500000000804</c:v>
                </c:pt>
                <c:pt idx="288">
                  <c:v>50.220000000000802</c:v>
                </c:pt>
                <c:pt idx="289">
                  <c:v>50.2225000000008</c:v>
                </c:pt>
                <c:pt idx="290">
                  <c:v>50.225000000000797</c:v>
                </c:pt>
                <c:pt idx="291">
                  <c:v>50.227500000000795</c:v>
                </c:pt>
                <c:pt idx="292">
                  <c:v>50.230000000000793</c:v>
                </c:pt>
                <c:pt idx="293">
                  <c:v>50.23250000000079</c:v>
                </c:pt>
                <c:pt idx="294">
                  <c:v>50.235000000000788</c:v>
                </c:pt>
                <c:pt idx="295">
                  <c:v>50.237500000000786</c:v>
                </c:pt>
                <c:pt idx="296">
                  <c:v>50.240000000000784</c:v>
                </c:pt>
                <c:pt idx="297">
                  <c:v>50.242500000000781</c:v>
                </c:pt>
                <c:pt idx="298">
                  <c:v>50.245000000000779</c:v>
                </c:pt>
                <c:pt idx="299">
                  <c:v>50.247500000000777</c:v>
                </c:pt>
                <c:pt idx="300">
                  <c:v>50.250000000000774</c:v>
                </c:pt>
                <c:pt idx="301">
                  <c:v>50.252500000000772</c:v>
                </c:pt>
                <c:pt idx="302">
                  <c:v>50.25500000000077</c:v>
                </c:pt>
                <c:pt idx="303">
                  <c:v>50.257500000000768</c:v>
                </c:pt>
                <c:pt idx="304">
                  <c:v>50.260000000000765</c:v>
                </c:pt>
                <c:pt idx="305">
                  <c:v>50.262500000000763</c:v>
                </c:pt>
                <c:pt idx="306">
                  <c:v>50.265000000000761</c:v>
                </c:pt>
                <c:pt idx="307">
                  <c:v>50.267500000000759</c:v>
                </c:pt>
                <c:pt idx="308">
                  <c:v>50.270000000000756</c:v>
                </c:pt>
                <c:pt idx="309">
                  <c:v>50.272500000000754</c:v>
                </c:pt>
                <c:pt idx="310">
                  <c:v>50.275000000000752</c:v>
                </c:pt>
                <c:pt idx="311">
                  <c:v>50.277500000000749</c:v>
                </c:pt>
                <c:pt idx="312">
                  <c:v>50.280000000000747</c:v>
                </c:pt>
                <c:pt idx="313">
                  <c:v>50.282500000000745</c:v>
                </c:pt>
                <c:pt idx="314">
                  <c:v>50.285000000000743</c:v>
                </c:pt>
                <c:pt idx="315">
                  <c:v>50.28750000000074</c:v>
                </c:pt>
                <c:pt idx="316">
                  <c:v>50.290000000000738</c:v>
                </c:pt>
                <c:pt idx="317">
                  <c:v>50.292500000000736</c:v>
                </c:pt>
                <c:pt idx="318">
                  <c:v>50.295000000000734</c:v>
                </c:pt>
                <c:pt idx="319">
                  <c:v>50.297500000000731</c:v>
                </c:pt>
                <c:pt idx="320">
                  <c:v>50.300000000000729</c:v>
                </c:pt>
                <c:pt idx="321">
                  <c:v>50.302500000000727</c:v>
                </c:pt>
                <c:pt idx="322">
                  <c:v>50.305000000000724</c:v>
                </c:pt>
                <c:pt idx="323">
                  <c:v>50.307500000000722</c:v>
                </c:pt>
                <c:pt idx="324">
                  <c:v>50.31000000000072</c:v>
                </c:pt>
                <c:pt idx="325">
                  <c:v>50.312500000000718</c:v>
                </c:pt>
                <c:pt idx="326">
                  <c:v>50.315000000000715</c:v>
                </c:pt>
                <c:pt idx="327">
                  <c:v>50.317500000000713</c:v>
                </c:pt>
                <c:pt idx="328">
                  <c:v>50.320000000000711</c:v>
                </c:pt>
                <c:pt idx="329">
                  <c:v>50.322500000000709</c:v>
                </c:pt>
                <c:pt idx="330">
                  <c:v>50.325000000000706</c:v>
                </c:pt>
                <c:pt idx="331">
                  <c:v>50.327500000000704</c:v>
                </c:pt>
                <c:pt idx="332">
                  <c:v>50.330000000000702</c:v>
                </c:pt>
                <c:pt idx="333">
                  <c:v>50.332500000000699</c:v>
                </c:pt>
                <c:pt idx="334">
                  <c:v>50.335000000000697</c:v>
                </c:pt>
                <c:pt idx="335">
                  <c:v>50.337500000000695</c:v>
                </c:pt>
                <c:pt idx="336">
                  <c:v>50.340000000000693</c:v>
                </c:pt>
                <c:pt idx="337">
                  <c:v>50.34250000000069</c:v>
                </c:pt>
                <c:pt idx="338">
                  <c:v>50.345000000000688</c:v>
                </c:pt>
                <c:pt idx="339">
                  <c:v>50.347500000000686</c:v>
                </c:pt>
                <c:pt idx="340">
                  <c:v>50.350000000000684</c:v>
                </c:pt>
                <c:pt idx="341">
                  <c:v>50.352500000000681</c:v>
                </c:pt>
                <c:pt idx="342">
                  <c:v>50.355000000000679</c:v>
                </c:pt>
                <c:pt idx="343">
                  <c:v>50.357500000000677</c:v>
                </c:pt>
                <c:pt idx="344">
                  <c:v>50.360000000000674</c:v>
                </c:pt>
                <c:pt idx="345">
                  <c:v>50.362500000000672</c:v>
                </c:pt>
                <c:pt idx="346">
                  <c:v>50.36500000000067</c:v>
                </c:pt>
                <c:pt idx="347">
                  <c:v>50.367500000000668</c:v>
                </c:pt>
                <c:pt idx="348">
                  <c:v>50.370000000000665</c:v>
                </c:pt>
                <c:pt idx="349">
                  <c:v>50.372500000000663</c:v>
                </c:pt>
                <c:pt idx="350">
                  <c:v>50.375000000000661</c:v>
                </c:pt>
                <c:pt idx="351">
                  <c:v>50.377500000000659</c:v>
                </c:pt>
                <c:pt idx="352">
                  <c:v>50.380000000000656</c:v>
                </c:pt>
                <c:pt idx="353">
                  <c:v>50.382500000000654</c:v>
                </c:pt>
                <c:pt idx="354">
                  <c:v>50.385000000000652</c:v>
                </c:pt>
                <c:pt idx="355">
                  <c:v>50.387500000000649</c:v>
                </c:pt>
                <c:pt idx="356">
                  <c:v>50.390000000000647</c:v>
                </c:pt>
                <c:pt idx="357">
                  <c:v>50.392500000000645</c:v>
                </c:pt>
                <c:pt idx="358">
                  <c:v>50.395000000000643</c:v>
                </c:pt>
                <c:pt idx="359">
                  <c:v>50.39750000000064</c:v>
                </c:pt>
                <c:pt idx="360">
                  <c:v>50.400000000000638</c:v>
                </c:pt>
                <c:pt idx="361">
                  <c:v>50.402500000000636</c:v>
                </c:pt>
                <c:pt idx="362">
                  <c:v>50.405000000000634</c:v>
                </c:pt>
                <c:pt idx="363">
                  <c:v>50.407500000000631</c:v>
                </c:pt>
                <c:pt idx="364">
                  <c:v>50.410000000000629</c:v>
                </c:pt>
                <c:pt idx="365">
                  <c:v>50.412500000000627</c:v>
                </c:pt>
                <c:pt idx="366">
                  <c:v>50.415000000000624</c:v>
                </c:pt>
                <c:pt idx="367">
                  <c:v>50.417500000000622</c:v>
                </c:pt>
                <c:pt idx="368">
                  <c:v>50.42000000000062</c:v>
                </c:pt>
                <c:pt idx="369">
                  <c:v>50.422500000000618</c:v>
                </c:pt>
                <c:pt idx="370">
                  <c:v>50.425000000000615</c:v>
                </c:pt>
                <c:pt idx="371">
                  <c:v>50.427500000000613</c:v>
                </c:pt>
                <c:pt idx="372">
                  <c:v>50.430000000000611</c:v>
                </c:pt>
                <c:pt idx="373">
                  <c:v>50.432500000000609</c:v>
                </c:pt>
                <c:pt idx="374">
                  <c:v>50.435000000000606</c:v>
                </c:pt>
                <c:pt idx="375">
                  <c:v>50.437500000000604</c:v>
                </c:pt>
                <c:pt idx="376">
                  <c:v>50.440000000000602</c:v>
                </c:pt>
                <c:pt idx="377">
                  <c:v>50.442500000000599</c:v>
                </c:pt>
                <c:pt idx="378">
                  <c:v>50.445000000000597</c:v>
                </c:pt>
                <c:pt idx="379">
                  <c:v>50.447500000000595</c:v>
                </c:pt>
                <c:pt idx="380">
                  <c:v>50.450000000000593</c:v>
                </c:pt>
                <c:pt idx="381">
                  <c:v>50.45250000000059</c:v>
                </c:pt>
                <c:pt idx="382">
                  <c:v>50.455000000000588</c:v>
                </c:pt>
                <c:pt idx="383">
                  <c:v>50.457500000000586</c:v>
                </c:pt>
                <c:pt idx="384">
                  <c:v>50.460000000000583</c:v>
                </c:pt>
                <c:pt idx="385">
                  <c:v>50.462500000000581</c:v>
                </c:pt>
                <c:pt idx="386">
                  <c:v>50.465000000000579</c:v>
                </c:pt>
                <c:pt idx="387">
                  <c:v>50.467500000000577</c:v>
                </c:pt>
                <c:pt idx="388">
                  <c:v>50.470000000000574</c:v>
                </c:pt>
                <c:pt idx="389">
                  <c:v>50.472500000000572</c:v>
                </c:pt>
                <c:pt idx="390">
                  <c:v>50.47500000000057</c:v>
                </c:pt>
                <c:pt idx="391">
                  <c:v>50.477500000000568</c:v>
                </c:pt>
                <c:pt idx="392">
                  <c:v>50.480000000000565</c:v>
                </c:pt>
                <c:pt idx="393">
                  <c:v>50.482500000000563</c:v>
                </c:pt>
                <c:pt idx="394">
                  <c:v>50.485000000000561</c:v>
                </c:pt>
                <c:pt idx="395">
                  <c:v>50.487500000000558</c:v>
                </c:pt>
                <c:pt idx="396">
                  <c:v>50.490000000000556</c:v>
                </c:pt>
                <c:pt idx="397">
                  <c:v>50.492500000000554</c:v>
                </c:pt>
                <c:pt idx="398">
                  <c:v>50.495000000000552</c:v>
                </c:pt>
                <c:pt idx="399">
                  <c:v>50.497500000000549</c:v>
                </c:pt>
                <c:pt idx="400">
                  <c:v>50.500000000000547</c:v>
                </c:pt>
              </c:numCache>
            </c:numRef>
          </c:xVal>
          <c:yVal>
            <c:numRef>
              <c:f>'FCR-D_Data'!$F$14:$F$414</c:f>
              <c:numCache>
                <c:formatCode>General</c:formatCod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3.7013841337713477E-7</c:v>
                </c:pt>
                <c:pt idx="110">
                  <c:v>0</c:v>
                </c:pt>
                <c:pt idx="111">
                  <c:v>0</c:v>
                </c:pt>
                <c:pt idx="112">
                  <c:v>1.1612185517707812E-7</c:v>
                </c:pt>
                <c:pt idx="113">
                  <c:v>1.1370264986086696E-7</c:v>
                </c:pt>
                <c:pt idx="114">
                  <c:v>0</c:v>
                </c:pt>
                <c:pt idx="115">
                  <c:v>1.0886423922844464E-7</c:v>
                </c:pt>
                <c:pt idx="116">
                  <c:v>1.0644503391223348E-7</c:v>
                </c:pt>
                <c:pt idx="117">
                  <c:v>8.3220662876817858E-7</c:v>
                </c:pt>
                <c:pt idx="118">
                  <c:v>1.3208861026375451E-6</c:v>
                </c:pt>
                <c:pt idx="119">
                  <c:v>8.9268676167240004E-7</c:v>
                </c:pt>
                <c:pt idx="120">
                  <c:v>2.0321324655951659E-6</c:v>
                </c:pt>
                <c:pt idx="121">
                  <c:v>1.6982821319611984E-6</c:v>
                </c:pt>
                <c:pt idx="122">
                  <c:v>1.5628066342544311E-6</c:v>
                </c:pt>
                <c:pt idx="123">
                  <c:v>2.6853179009626611E-6</c:v>
                </c:pt>
                <c:pt idx="124">
                  <c:v>2.6998331328588705E-6</c:v>
                </c:pt>
                <c:pt idx="125">
                  <c:v>2.7941821401889907E-6</c:v>
                </c:pt>
                <c:pt idx="126">
                  <c:v>3.6191311530053634E-6</c:v>
                </c:pt>
                <c:pt idx="127">
                  <c:v>3.5925198945259832E-6</c:v>
                </c:pt>
                <c:pt idx="128">
                  <c:v>5.4190199082389699E-6</c:v>
                </c:pt>
                <c:pt idx="129">
                  <c:v>5.3996662657071659E-6</c:v>
                </c:pt>
                <c:pt idx="130">
                  <c:v>6.8221589916160628E-6</c:v>
                </c:pt>
                <c:pt idx="131">
                  <c:v>7.6471080044282055E-6</c:v>
                </c:pt>
                <c:pt idx="132">
                  <c:v>1.0092924579075387E-5</c:v>
                </c:pt>
                <c:pt idx="133">
                  <c:v>1.1169470944766085E-5</c:v>
                </c:pt>
                <c:pt idx="134">
                  <c:v>9.4978000712853263E-6</c:v>
                </c:pt>
                <c:pt idx="135">
                  <c:v>9.5558609988669912E-6</c:v>
                </c:pt>
                <c:pt idx="136">
                  <c:v>1.3470135200418391E-5</c:v>
                </c:pt>
                <c:pt idx="137">
                  <c:v>1.30758047338728E-5</c:v>
                </c:pt>
                <c:pt idx="138">
                  <c:v>1.2400846450652002E-5</c:v>
                </c:pt>
                <c:pt idx="139">
                  <c:v>1.5393403426731179E-5</c:v>
                </c:pt>
                <c:pt idx="140">
                  <c:v>1.7079589532077479E-5</c:v>
                </c:pt>
                <c:pt idx="141">
                  <c:v>1.5674031243371489E-5</c:v>
                </c:pt>
                <c:pt idx="142">
                  <c:v>1.6416727275410244E-5</c:v>
                </c:pt>
                <c:pt idx="143">
                  <c:v>2.002860081239718E-5</c:v>
                </c:pt>
                <c:pt idx="144">
                  <c:v>2.0166495515385261E-5</c:v>
                </c:pt>
                <c:pt idx="145">
                  <c:v>2.1518831287071161E-5</c:v>
                </c:pt>
                <c:pt idx="146">
                  <c:v>2.5875820061386624E-5</c:v>
                </c:pt>
                <c:pt idx="147">
                  <c:v>2.4750889589324112E-5</c:v>
                </c:pt>
                <c:pt idx="148">
                  <c:v>2.6649965762411339E-5</c:v>
                </c:pt>
                <c:pt idx="149">
                  <c:v>2.770232007483312E-5</c:v>
                </c:pt>
                <c:pt idx="150">
                  <c:v>2.9562688962808095E-5</c:v>
                </c:pt>
                <c:pt idx="151">
                  <c:v>2.8957887633641093E-5</c:v>
                </c:pt>
                <c:pt idx="152">
                  <c:v>2.8778866440075443E-5</c:v>
                </c:pt>
                <c:pt idx="153">
                  <c:v>3.0160232675321104E-5</c:v>
                </c:pt>
                <c:pt idx="154">
                  <c:v>3.0351349894973964E-5</c:v>
                </c:pt>
                <c:pt idx="155">
                  <c:v>2.8474046569315982E-5</c:v>
                </c:pt>
                <c:pt idx="156">
                  <c:v>2.5701637276618625E-5</c:v>
                </c:pt>
                <c:pt idx="157">
                  <c:v>2.0263263725632118E-5</c:v>
                </c:pt>
                <c:pt idx="158">
                  <c:v>1.5182932561222791E-5</c:v>
                </c:pt>
                <c:pt idx="159">
                  <c:v>8.6849470814016254E-6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-4.7343837183327057E-15</c:v>
                </c:pt>
                <c:pt idx="241">
                  <c:v>-1.1757337841070184E-5</c:v>
                </c:pt>
                <c:pt idx="242">
                  <c:v>-2.0156818698343587E-5</c:v>
                </c:pt>
                <c:pt idx="243">
                  <c:v>-2.554680814229262E-5</c:v>
                </c:pt>
                <c:pt idx="244">
                  <c:v>-3.0065883672611018E-5</c:v>
                </c:pt>
                <c:pt idx="245">
                  <c:v>-3.5296205566092945E-5</c:v>
                </c:pt>
                <c:pt idx="246">
                  <c:v>-3.8407303602500731E-5</c:v>
                </c:pt>
                <c:pt idx="247">
                  <c:v>-3.7069483062233132E-5</c:v>
                </c:pt>
                <c:pt idx="248">
                  <c:v>-3.8804053273794342E-5</c:v>
                </c:pt>
                <c:pt idx="249">
                  <c:v>-3.6709021469674288E-5</c:v>
                </c:pt>
                <c:pt idx="250">
                  <c:v>-3.9215318177211754E-5</c:v>
                </c:pt>
                <c:pt idx="251">
                  <c:v>-3.6936426769135459E-5</c:v>
                </c:pt>
                <c:pt idx="252">
                  <c:v>-3.7188024121927095E-5</c:v>
                </c:pt>
                <c:pt idx="253">
                  <c:v>-3.1229521427845151E-5</c:v>
                </c:pt>
                <c:pt idx="254">
                  <c:v>-3.0685200231620952E-5</c:v>
                </c:pt>
                <c:pt idx="255">
                  <c:v>-2.8667582997798599E-5</c:v>
                </c:pt>
                <c:pt idx="256">
                  <c:v>-2.8527269089411631E-5</c:v>
                </c:pt>
                <c:pt idx="257">
                  <c:v>-2.3400973024212096E-5</c:v>
                </c:pt>
                <c:pt idx="258">
                  <c:v>-2.1511573672185071E-5</c:v>
                </c:pt>
                <c:pt idx="259">
                  <c:v>-1.8477890205575185E-5</c:v>
                </c:pt>
                <c:pt idx="260">
                  <c:v>-1.7418278277037672E-5</c:v>
                </c:pt>
                <c:pt idx="261">
                  <c:v>-1.392010738972053E-5</c:v>
                </c:pt>
                <c:pt idx="262">
                  <c:v>-1.3305629239381741E-5</c:v>
                </c:pt>
                <c:pt idx="263">
                  <c:v>-1.4077355735255744E-5</c:v>
                </c:pt>
                <c:pt idx="264">
                  <c:v>-1.2657282214608944E-5</c:v>
                </c:pt>
                <c:pt idx="265">
                  <c:v>-9.7373013978918315E-6</c:v>
                </c:pt>
                <c:pt idx="266">
                  <c:v>-1.0252592130246571E-5</c:v>
                </c:pt>
                <c:pt idx="267">
                  <c:v>-1.0973515314481904E-5</c:v>
                </c:pt>
                <c:pt idx="268">
                  <c:v>-1.4224927259506721E-5</c:v>
                </c:pt>
                <c:pt idx="269">
                  <c:v>-1.3470135200832975E-5</c:v>
                </c:pt>
                <c:pt idx="270">
                  <c:v>-1.1975066315390679E-5</c:v>
                </c:pt>
                <c:pt idx="271">
                  <c:v>-8.7744576820010046E-6</c:v>
                </c:pt>
                <c:pt idx="272">
                  <c:v>-1.1225112667347591E-5</c:v>
                </c:pt>
                <c:pt idx="273">
                  <c:v>-8.7817152979434685E-6</c:v>
                </c:pt>
                <c:pt idx="274">
                  <c:v>-9.7881047094952436E-6</c:v>
                </c:pt>
                <c:pt idx="275">
                  <c:v>-6.7737748854617631E-6</c:v>
                </c:pt>
                <c:pt idx="276">
                  <c:v>-7.5769510504500376E-6</c:v>
                </c:pt>
                <c:pt idx="277">
                  <c:v>-7.6979113162597134E-6</c:v>
                </c:pt>
                <c:pt idx="278">
                  <c:v>-4.5964901008452745E-6</c:v>
                </c:pt>
                <c:pt idx="279">
                  <c:v>-5.7552894473201168E-6</c:v>
                </c:pt>
                <c:pt idx="280">
                  <c:v>-4.5481059945184088E-6</c:v>
                </c:pt>
                <c:pt idx="281">
                  <c:v>-3.6699344647249419E-6</c:v>
                </c:pt>
                <c:pt idx="282">
                  <c:v>-4.0642649312700055E-6</c:v>
                </c:pt>
                <c:pt idx="283">
                  <c:v>-3.0167490293408775E-6</c:v>
                </c:pt>
                <c:pt idx="284">
                  <c:v>-2.3417907461117938E-6</c:v>
                </c:pt>
                <c:pt idx="285">
                  <c:v>-2.3950132630684393E-6</c:v>
                </c:pt>
                <c:pt idx="286">
                  <c:v>-2.2256688909318956E-6</c:v>
                </c:pt>
                <c:pt idx="287">
                  <c:v>-2.7288635967073423E-6</c:v>
                </c:pt>
                <c:pt idx="288">
                  <c:v>-2.7869245242964103E-6</c:v>
                </c:pt>
                <c:pt idx="289">
                  <c:v>-2.3708212099045651E-6</c:v>
                </c:pt>
                <c:pt idx="290">
                  <c:v>-1.2096026581143941E-6</c:v>
                </c:pt>
                <c:pt idx="291">
                  <c:v>-2.2208304802977101E-6</c:v>
                </c:pt>
                <c:pt idx="292">
                  <c:v>-7.5479205866317031E-7</c:v>
                </c:pt>
                <c:pt idx="293">
                  <c:v>-5.128715270402915E-7</c:v>
                </c:pt>
                <c:pt idx="294">
                  <c:v>-5.2254834830513623E-7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349248"/>
        <c:axId val="423900288"/>
      </c:scatterChart>
      <c:valAx>
        <c:axId val="423349248"/>
        <c:scaling>
          <c:orientation val="minMax"/>
          <c:max val="50.500000000000099"/>
          <c:min val="49.500000000000099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Frequency [Hz]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23900288"/>
        <c:crosses val="autoZero"/>
        <c:crossBetween val="midCat"/>
        <c:majorUnit val="0.2"/>
      </c:valAx>
      <c:valAx>
        <c:axId val="423900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Energy</a:t>
                </a:r>
                <a:r>
                  <a:rPr lang="da-DK" baseline="0"/>
                  <a:t> R</a:t>
                </a:r>
                <a:r>
                  <a:rPr lang="da-DK"/>
                  <a:t>esponse</a:t>
                </a:r>
                <a:r>
                  <a:rPr lang="da-DK" baseline="0"/>
                  <a:t> </a:t>
                </a:r>
                <a:r>
                  <a:rPr lang="da-DK"/>
                  <a:t>[MWh/2,5mHz]</a:t>
                </a:r>
              </a:p>
            </c:rich>
          </c:tx>
          <c:layout/>
          <c:overlay val="0"/>
        </c:title>
        <c:numFmt formatCode="#,##0.000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2334924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Distribution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416737907761529"/>
          <c:y val="0.17477698465261934"/>
          <c:w val="0.82789611298587673"/>
          <c:h val="0.604011414461042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'FCR-N_Data'!$D$13</c:f>
              <c:strCache>
                <c:ptCount val="1"/>
                <c:pt idx="0">
                  <c:v>Distribution</c:v>
                </c:pt>
              </c:strCache>
            </c:strRef>
          </c:tx>
          <c:marker>
            <c:symbol val="none"/>
          </c:marker>
          <c:xVal>
            <c:numRef>
              <c:f>'FCR-N_Data'!$C$14:$C$415</c:f>
              <c:numCache>
                <c:formatCode>0.0000</c:formatCode>
                <c:ptCount val="402"/>
                <c:pt idx="0">
                  <c:v>49.8</c:v>
                </c:pt>
                <c:pt idx="1">
                  <c:v>49.800999999999995</c:v>
                </c:pt>
                <c:pt idx="2">
                  <c:v>49.801999999999992</c:v>
                </c:pt>
                <c:pt idx="3">
                  <c:v>49.80299999999999</c:v>
                </c:pt>
                <c:pt idx="4">
                  <c:v>49.803999999999988</c:v>
                </c:pt>
                <c:pt idx="5">
                  <c:v>49.804999999999986</c:v>
                </c:pt>
                <c:pt idx="6">
                  <c:v>49.805999999999983</c:v>
                </c:pt>
                <c:pt idx="7">
                  <c:v>49.806999999999981</c:v>
                </c:pt>
                <c:pt idx="8">
                  <c:v>49.807999999999979</c:v>
                </c:pt>
                <c:pt idx="9">
                  <c:v>49.808999999999976</c:v>
                </c:pt>
                <c:pt idx="10">
                  <c:v>49.809999999999974</c:v>
                </c:pt>
                <c:pt idx="11">
                  <c:v>49.810999999999972</c:v>
                </c:pt>
                <c:pt idx="12">
                  <c:v>49.811999999999969</c:v>
                </c:pt>
                <c:pt idx="13">
                  <c:v>49.812999999999967</c:v>
                </c:pt>
                <c:pt idx="14">
                  <c:v>49.813999999999965</c:v>
                </c:pt>
                <c:pt idx="15">
                  <c:v>49.814999999999962</c:v>
                </c:pt>
                <c:pt idx="16">
                  <c:v>49.81599999999996</c:v>
                </c:pt>
                <c:pt idx="17">
                  <c:v>49.816999999999958</c:v>
                </c:pt>
                <c:pt idx="18">
                  <c:v>49.817999999999955</c:v>
                </c:pt>
                <c:pt idx="19">
                  <c:v>49.818999999999953</c:v>
                </c:pt>
                <c:pt idx="20">
                  <c:v>49.819999999999951</c:v>
                </c:pt>
                <c:pt idx="21">
                  <c:v>49.820999999999948</c:v>
                </c:pt>
                <c:pt idx="22">
                  <c:v>49.821999999999946</c:v>
                </c:pt>
                <c:pt idx="23">
                  <c:v>49.822999999999944</c:v>
                </c:pt>
                <c:pt idx="24">
                  <c:v>49.823999999999941</c:v>
                </c:pt>
                <c:pt idx="25">
                  <c:v>49.824999999999939</c:v>
                </c:pt>
                <c:pt idx="26">
                  <c:v>49.825999999999937</c:v>
                </c:pt>
                <c:pt idx="27">
                  <c:v>49.826999999999934</c:v>
                </c:pt>
                <c:pt idx="28">
                  <c:v>49.827999999999932</c:v>
                </c:pt>
                <c:pt idx="29">
                  <c:v>49.82899999999993</c:v>
                </c:pt>
                <c:pt idx="30">
                  <c:v>49.829999999999927</c:v>
                </c:pt>
                <c:pt idx="31">
                  <c:v>49.830999999999925</c:v>
                </c:pt>
                <c:pt idx="32">
                  <c:v>49.831999999999923</c:v>
                </c:pt>
                <c:pt idx="33">
                  <c:v>49.83299999999992</c:v>
                </c:pt>
                <c:pt idx="34">
                  <c:v>49.833999999999918</c:v>
                </c:pt>
                <c:pt idx="35">
                  <c:v>49.834999999999916</c:v>
                </c:pt>
                <c:pt idx="36">
                  <c:v>49.835999999999913</c:v>
                </c:pt>
                <c:pt idx="37">
                  <c:v>49.836999999999911</c:v>
                </c:pt>
                <c:pt idx="38">
                  <c:v>49.837999999999909</c:v>
                </c:pt>
                <c:pt idx="39">
                  <c:v>49.838999999999906</c:v>
                </c:pt>
                <c:pt idx="40">
                  <c:v>49.839999999999904</c:v>
                </c:pt>
                <c:pt idx="41">
                  <c:v>49.840999999999902</c:v>
                </c:pt>
                <c:pt idx="42">
                  <c:v>49.841999999999899</c:v>
                </c:pt>
                <c:pt idx="43">
                  <c:v>49.842999999999897</c:v>
                </c:pt>
                <c:pt idx="44">
                  <c:v>49.843999999999895</c:v>
                </c:pt>
                <c:pt idx="45">
                  <c:v>49.844999999999892</c:v>
                </c:pt>
                <c:pt idx="46">
                  <c:v>49.84599999999989</c:v>
                </c:pt>
                <c:pt idx="47">
                  <c:v>49.846999999999888</c:v>
                </c:pt>
                <c:pt idx="48">
                  <c:v>49.847999999999885</c:v>
                </c:pt>
                <c:pt idx="49">
                  <c:v>49.848999999999883</c:v>
                </c:pt>
                <c:pt idx="50">
                  <c:v>49.849999999999881</c:v>
                </c:pt>
                <c:pt idx="51">
                  <c:v>49.850999999999878</c:v>
                </c:pt>
                <c:pt idx="52">
                  <c:v>49.851999999999876</c:v>
                </c:pt>
                <c:pt idx="53">
                  <c:v>49.852999999999874</c:v>
                </c:pt>
                <c:pt idx="54">
                  <c:v>49.853999999999871</c:v>
                </c:pt>
                <c:pt idx="55">
                  <c:v>49.854999999999869</c:v>
                </c:pt>
                <c:pt idx="56">
                  <c:v>49.855999999999867</c:v>
                </c:pt>
                <c:pt idx="57">
                  <c:v>49.856999999999864</c:v>
                </c:pt>
                <c:pt idx="58">
                  <c:v>49.857999999999862</c:v>
                </c:pt>
                <c:pt idx="59">
                  <c:v>49.85899999999986</c:v>
                </c:pt>
                <c:pt idx="60">
                  <c:v>49.859999999999857</c:v>
                </c:pt>
                <c:pt idx="61">
                  <c:v>49.860999999999855</c:v>
                </c:pt>
                <c:pt idx="62">
                  <c:v>49.861999999999853</c:v>
                </c:pt>
                <c:pt idx="63">
                  <c:v>49.86299999999985</c:v>
                </c:pt>
                <c:pt idx="64">
                  <c:v>49.863999999999848</c:v>
                </c:pt>
                <c:pt idx="65">
                  <c:v>49.864999999999846</c:v>
                </c:pt>
                <c:pt idx="66">
                  <c:v>49.865999999999843</c:v>
                </c:pt>
                <c:pt idx="67">
                  <c:v>49.866999999999841</c:v>
                </c:pt>
                <c:pt idx="68">
                  <c:v>49.867999999999839</c:v>
                </c:pt>
                <c:pt idx="69">
                  <c:v>49.868999999999836</c:v>
                </c:pt>
                <c:pt idx="70">
                  <c:v>49.869999999999834</c:v>
                </c:pt>
                <c:pt idx="71">
                  <c:v>49.870999999999832</c:v>
                </c:pt>
                <c:pt idx="72">
                  <c:v>49.871999999999829</c:v>
                </c:pt>
                <c:pt idx="73">
                  <c:v>49.872999999999827</c:v>
                </c:pt>
                <c:pt idx="74">
                  <c:v>49.873999999999825</c:v>
                </c:pt>
                <c:pt idx="75">
                  <c:v>49.874999999999822</c:v>
                </c:pt>
                <c:pt idx="76">
                  <c:v>49.87599999999982</c:v>
                </c:pt>
                <c:pt idx="77">
                  <c:v>49.876999999999818</c:v>
                </c:pt>
                <c:pt idx="78">
                  <c:v>49.877999999999815</c:v>
                </c:pt>
                <c:pt idx="79">
                  <c:v>49.878999999999813</c:v>
                </c:pt>
                <c:pt idx="80">
                  <c:v>49.879999999999811</c:v>
                </c:pt>
                <c:pt idx="81">
                  <c:v>49.880999999999808</c:v>
                </c:pt>
                <c:pt idx="82">
                  <c:v>49.881999999999806</c:v>
                </c:pt>
                <c:pt idx="83">
                  <c:v>49.882999999999804</c:v>
                </c:pt>
                <c:pt idx="84">
                  <c:v>49.883999999999801</c:v>
                </c:pt>
                <c:pt idx="85">
                  <c:v>49.884999999999799</c:v>
                </c:pt>
                <c:pt idx="86">
                  <c:v>49.885999999999797</c:v>
                </c:pt>
                <c:pt idx="87">
                  <c:v>49.886999999999794</c:v>
                </c:pt>
                <c:pt idx="88">
                  <c:v>49.887999999999792</c:v>
                </c:pt>
                <c:pt idx="89">
                  <c:v>49.88899999999979</c:v>
                </c:pt>
                <c:pt idx="90">
                  <c:v>49.889999999999787</c:v>
                </c:pt>
                <c:pt idx="91">
                  <c:v>49.890999999999785</c:v>
                </c:pt>
                <c:pt idx="92">
                  <c:v>49.891999999999783</c:v>
                </c:pt>
                <c:pt idx="93">
                  <c:v>49.89299999999978</c:v>
                </c:pt>
                <c:pt idx="94">
                  <c:v>49.893999999999778</c:v>
                </c:pt>
                <c:pt idx="95">
                  <c:v>49.894999999999776</c:v>
                </c:pt>
                <c:pt idx="96">
                  <c:v>49.895999999999773</c:v>
                </c:pt>
                <c:pt idx="97">
                  <c:v>49.896999999999771</c:v>
                </c:pt>
                <c:pt idx="98">
                  <c:v>49.897999999999769</c:v>
                </c:pt>
                <c:pt idx="99">
                  <c:v>49.898999999999766</c:v>
                </c:pt>
                <c:pt idx="100">
                  <c:v>49.899999999999764</c:v>
                </c:pt>
                <c:pt idx="101">
                  <c:v>49.900999999999762</c:v>
                </c:pt>
                <c:pt idx="102">
                  <c:v>49.901999999999759</c:v>
                </c:pt>
                <c:pt idx="103">
                  <c:v>49.902999999999757</c:v>
                </c:pt>
                <c:pt idx="104">
                  <c:v>49.903999999999755</c:v>
                </c:pt>
                <c:pt idx="105">
                  <c:v>49.904999999999752</c:v>
                </c:pt>
                <c:pt idx="106">
                  <c:v>49.90599999999975</c:v>
                </c:pt>
                <c:pt idx="107">
                  <c:v>49.906999999999748</c:v>
                </c:pt>
                <c:pt idx="108">
                  <c:v>49.907999999999745</c:v>
                </c:pt>
                <c:pt idx="109">
                  <c:v>49.908999999999743</c:v>
                </c:pt>
                <c:pt idx="110">
                  <c:v>49.909999999999741</c:v>
                </c:pt>
                <c:pt idx="111">
                  <c:v>49.910999999999738</c:v>
                </c:pt>
                <c:pt idx="112">
                  <c:v>49.911999999999736</c:v>
                </c:pt>
                <c:pt idx="113">
                  <c:v>49.912999999999734</c:v>
                </c:pt>
                <c:pt idx="114">
                  <c:v>49.913999999999731</c:v>
                </c:pt>
                <c:pt idx="115">
                  <c:v>49.914999999999729</c:v>
                </c:pt>
                <c:pt idx="116">
                  <c:v>49.915999999999727</c:v>
                </c:pt>
                <c:pt idx="117">
                  <c:v>49.916999999999724</c:v>
                </c:pt>
                <c:pt idx="118">
                  <c:v>49.917999999999722</c:v>
                </c:pt>
                <c:pt idx="119">
                  <c:v>49.91899999999972</c:v>
                </c:pt>
                <c:pt idx="120">
                  <c:v>49.919999999999717</c:v>
                </c:pt>
                <c:pt idx="121">
                  <c:v>49.920999999999715</c:v>
                </c:pt>
                <c:pt idx="122">
                  <c:v>49.921999999999713</c:v>
                </c:pt>
                <c:pt idx="123">
                  <c:v>49.92299999999971</c:v>
                </c:pt>
                <c:pt idx="124">
                  <c:v>49.923999999999708</c:v>
                </c:pt>
                <c:pt idx="125">
                  <c:v>49.924999999999706</c:v>
                </c:pt>
                <c:pt idx="126">
                  <c:v>49.925999999999704</c:v>
                </c:pt>
                <c:pt idx="127">
                  <c:v>49.926999999999701</c:v>
                </c:pt>
                <c:pt idx="128">
                  <c:v>49.927999999999699</c:v>
                </c:pt>
                <c:pt idx="129">
                  <c:v>49.928999999999697</c:v>
                </c:pt>
                <c:pt idx="130">
                  <c:v>49.929999999999694</c:v>
                </c:pt>
                <c:pt idx="131">
                  <c:v>49.930999999999692</c:v>
                </c:pt>
                <c:pt idx="132">
                  <c:v>49.93199999999969</c:v>
                </c:pt>
                <c:pt idx="133">
                  <c:v>49.932999999999687</c:v>
                </c:pt>
                <c:pt idx="134">
                  <c:v>49.933999999999685</c:v>
                </c:pt>
                <c:pt idx="135">
                  <c:v>49.934999999999683</c:v>
                </c:pt>
                <c:pt idx="136">
                  <c:v>49.93599999999968</c:v>
                </c:pt>
                <c:pt idx="137">
                  <c:v>49.936999999999678</c:v>
                </c:pt>
                <c:pt idx="138">
                  <c:v>49.937999999999676</c:v>
                </c:pt>
                <c:pt idx="139">
                  <c:v>49.938999999999673</c:v>
                </c:pt>
                <c:pt idx="140">
                  <c:v>49.939999999999671</c:v>
                </c:pt>
                <c:pt idx="141">
                  <c:v>49.940999999999669</c:v>
                </c:pt>
                <c:pt idx="142">
                  <c:v>49.941999999999666</c:v>
                </c:pt>
                <c:pt idx="143">
                  <c:v>49.942999999999664</c:v>
                </c:pt>
                <c:pt idx="144">
                  <c:v>49.943999999999662</c:v>
                </c:pt>
                <c:pt idx="145">
                  <c:v>49.944999999999659</c:v>
                </c:pt>
                <c:pt idx="146">
                  <c:v>49.945999999999657</c:v>
                </c:pt>
                <c:pt idx="147">
                  <c:v>49.946999999999655</c:v>
                </c:pt>
                <c:pt idx="148">
                  <c:v>49.947999999999652</c:v>
                </c:pt>
                <c:pt idx="149">
                  <c:v>49.94899999999965</c:v>
                </c:pt>
                <c:pt idx="150">
                  <c:v>49.949999999999648</c:v>
                </c:pt>
                <c:pt idx="151">
                  <c:v>49.950999999999645</c:v>
                </c:pt>
                <c:pt idx="152">
                  <c:v>49.951999999999643</c:v>
                </c:pt>
                <c:pt idx="153">
                  <c:v>49.952999999999641</c:v>
                </c:pt>
                <c:pt idx="154">
                  <c:v>49.953999999999638</c:v>
                </c:pt>
                <c:pt idx="155">
                  <c:v>49.954999999999636</c:v>
                </c:pt>
                <c:pt idx="156">
                  <c:v>49.955999999999634</c:v>
                </c:pt>
                <c:pt idx="157">
                  <c:v>49.956999999999631</c:v>
                </c:pt>
                <c:pt idx="158">
                  <c:v>49.957999999999629</c:v>
                </c:pt>
                <c:pt idx="159">
                  <c:v>49.958999999999627</c:v>
                </c:pt>
                <c:pt idx="160">
                  <c:v>49.959999999999624</c:v>
                </c:pt>
                <c:pt idx="161">
                  <c:v>49.960999999999622</c:v>
                </c:pt>
                <c:pt idx="162">
                  <c:v>49.96199999999962</c:v>
                </c:pt>
                <c:pt idx="163">
                  <c:v>49.962999999999617</c:v>
                </c:pt>
                <c:pt idx="164">
                  <c:v>49.963999999999615</c:v>
                </c:pt>
                <c:pt idx="165">
                  <c:v>49.964999999999613</c:v>
                </c:pt>
                <c:pt idx="166">
                  <c:v>49.96599999999961</c:v>
                </c:pt>
                <c:pt idx="167">
                  <c:v>49.966999999999608</c:v>
                </c:pt>
                <c:pt idx="168">
                  <c:v>49.967999999999606</c:v>
                </c:pt>
                <c:pt idx="169">
                  <c:v>49.968999999999603</c:v>
                </c:pt>
                <c:pt idx="170">
                  <c:v>49.969999999999601</c:v>
                </c:pt>
                <c:pt idx="171">
                  <c:v>49.970999999999599</c:v>
                </c:pt>
                <c:pt idx="172">
                  <c:v>49.971999999999596</c:v>
                </c:pt>
                <c:pt idx="173">
                  <c:v>49.972999999999594</c:v>
                </c:pt>
                <c:pt idx="174">
                  <c:v>49.973999999999592</c:v>
                </c:pt>
                <c:pt idx="175">
                  <c:v>49.974999999999589</c:v>
                </c:pt>
                <c:pt idx="176">
                  <c:v>49.975999999999587</c:v>
                </c:pt>
                <c:pt idx="177">
                  <c:v>49.976999999999585</c:v>
                </c:pt>
                <c:pt idx="178">
                  <c:v>49.977999999999582</c:v>
                </c:pt>
                <c:pt idx="179">
                  <c:v>49.97899999999958</c:v>
                </c:pt>
                <c:pt idx="180">
                  <c:v>49.979999999999578</c:v>
                </c:pt>
                <c:pt idx="181">
                  <c:v>49.980999999999575</c:v>
                </c:pt>
                <c:pt idx="182">
                  <c:v>49.981999999999573</c:v>
                </c:pt>
                <c:pt idx="183">
                  <c:v>49.982999999999571</c:v>
                </c:pt>
                <c:pt idx="184">
                  <c:v>49.983999999999568</c:v>
                </c:pt>
                <c:pt idx="185">
                  <c:v>49.984999999999566</c:v>
                </c:pt>
                <c:pt idx="186">
                  <c:v>49.985999999999564</c:v>
                </c:pt>
                <c:pt idx="187">
                  <c:v>49.986999999999561</c:v>
                </c:pt>
                <c:pt idx="188">
                  <c:v>49.987999999999559</c:v>
                </c:pt>
                <c:pt idx="189">
                  <c:v>49.988999999999557</c:v>
                </c:pt>
                <c:pt idx="190">
                  <c:v>49.989999999999554</c:v>
                </c:pt>
                <c:pt idx="191">
                  <c:v>49.990999999999552</c:v>
                </c:pt>
                <c:pt idx="192">
                  <c:v>49.99199999999955</c:v>
                </c:pt>
                <c:pt idx="193">
                  <c:v>49.992999999999547</c:v>
                </c:pt>
                <c:pt idx="194">
                  <c:v>49.993999999999545</c:v>
                </c:pt>
                <c:pt idx="195">
                  <c:v>49.994999999999543</c:v>
                </c:pt>
                <c:pt idx="196">
                  <c:v>49.99599999999954</c:v>
                </c:pt>
                <c:pt idx="197">
                  <c:v>49.996999999999538</c:v>
                </c:pt>
                <c:pt idx="198">
                  <c:v>49.997999999999536</c:v>
                </c:pt>
                <c:pt idx="199">
                  <c:v>49.998999999999533</c:v>
                </c:pt>
                <c:pt idx="200">
                  <c:v>49.999999999999531</c:v>
                </c:pt>
                <c:pt idx="201">
                  <c:v>50.000999999999529</c:v>
                </c:pt>
                <c:pt idx="202">
                  <c:v>50.001999999999526</c:v>
                </c:pt>
                <c:pt idx="203">
                  <c:v>50.002999999999524</c:v>
                </c:pt>
                <c:pt idx="204">
                  <c:v>50.003999999999522</c:v>
                </c:pt>
                <c:pt idx="205">
                  <c:v>50.004999999999519</c:v>
                </c:pt>
                <c:pt idx="206">
                  <c:v>50.005999999999517</c:v>
                </c:pt>
                <c:pt idx="207">
                  <c:v>50.006999999999515</c:v>
                </c:pt>
                <c:pt idx="208">
                  <c:v>50.007999999999512</c:v>
                </c:pt>
                <c:pt idx="209">
                  <c:v>50.00899999999951</c:v>
                </c:pt>
                <c:pt idx="210">
                  <c:v>50.009999999999508</c:v>
                </c:pt>
                <c:pt idx="211">
                  <c:v>50.010999999999505</c:v>
                </c:pt>
                <c:pt idx="212">
                  <c:v>50.011999999999503</c:v>
                </c:pt>
                <c:pt idx="213">
                  <c:v>50.012999999999501</c:v>
                </c:pt>
                <c:pt idx="214">
                  <c:v>50.013999999999498</c:v>
                </c:pt>
                <c:pt idx="215">
                  <c:v>50.014999999999496</c:v>
                </c:pt>
                <c:pt idx="216">
                  <c:v>50.015999999999494</c:v>
                </c:pt>
                <c:pt idx="217">
                  <c:v>50.016999999999491</c:v>
                </c:pt>
                <c:pt idx="218">
                  <c:v>50.017999999999489</c:v>
                </c:pt>
                <c:pt idx="219">
                  <c:v>50.018999999999487</c:v>
                </c:pt>
                <c:pt idx="220">
                  <c:v>50.019999999999484</c:v>
                </c:pt>
                <c:pt idx="221">
                  <c:v>50.020999999999482</c:v>
                </c:pt>
                <c:pt idx="222">
                  <c:v>50.02199999999948</c:v>
                </c:pt>
                <c:pt idx="223">
                  <c:v>50.022999999999477</c:v>
                </c:pt>
                <c:pt idx="224">
                  <c:v>50.023999999999475</c:v>
                </c:pt>
                <c:pt idx="225">
                  <c:v>50.024999999999473</c:v>
                </c:pt>
                <c:pt idx="226">
                  <c:v>50.02599999999947</c:v>
                </c:pt>
                <c:pt idx="227">
                  <c:v>50.026999999999468</c:v>
                </c:pt>
                <c:pt idx="228">
                  <c:v>50.027999999999466</c:v>
                </c:pt>
                <c:pt idx="229">
                  <c:v>50.028999999999463</c:v>
                </c:pt>
                <c:pt idx="230">
                  <c:v>50.029999999999461</c:v>
                </c:pt>
                <c:pt idx="231">
                  <c:v>50.030999999999459</c:v>
                </c:pt>
                <c:pt idx="232">
                  <c:v>50.031999999999456</c:v>
                </c:pt>
                <c:pt idx="233">
                  <c:v>50.032999999999454</c:v>
                </c:pt>
                <c:pt idx="234">
                  <c:v>50.033999999999452</c:v>
                </c:pt>
                <c:pt idx="235">
                  <c:v>50.034999999999449</c:v>
                </c:pt>
                <c:pt idx="236">
                  <c:v>50.035999999999447</c:v>
                </c:pt>
                <c:pt idx="237">
                  <c:v>50.036999999999445</c:v>
                </c:pt>
                <c:pt idx="238">
                  <c:v>50.037999999999442</c:v>
                </c:pt>
                <c:pt idx="239">
                  <c:v>50.03899999999944</c:v>
                </c:pt>
                <c:pt idx="240">
                  <c:v>50.039999999999438</c:v>
                </c:pt>
                <c:pt idx="241">
                  <c:v>50.040999999999435</c:v>
                </c:pt>
                <c:pt idx="242">
                  <c:v>50.041999999999433</c:v>
                </c:pt>
                <c:pt idx="243">
                  <c:v>50.042999999999431</c:v>
                </c:pt>
                <c:pt idx="244">
                  <c:v>50.043999999999428</c:v>
                </c:pt>
                <c:pt idx="245">
                  <c:v>50.044999999999426</c:v>
                </c:pt>
                <c:pt idx="246">
                  <c:v>50.045999999999424</c:v>
                </c:pt>
                <c:pt idx="247">
                  <c:v>50.046999999999422</c:v>
                </c:pt>
                <c:pt idx="248">
                  <c:v>50.047999999999419</c:v>
                </c:pt>
                <c:pt idx="249">
                  <c:v>50.048999999999417</c:v>
                </c:pt>
                <c:pt idx="250">
                  <c:v>50.049999999999415</c:v>
                </c:pt>
                <c:pt idx="251">
                  <c:v>50.050999999999412</c:v>
                </c:pt>
                <c:pt idx="252">
                  <c:v>50.05199999999941</c:v>
                </c:pt>
                <c:pt idx="253">
                  <c:v>50.052999999999408</c:v>
                </c:pt>
                <c:pt idx="254">
                  <c:v>50.053999999999405</c:v>
                </c:pt>
                <c:pt idx="255">
                  <c:v>50.054999999999403</c:v>
                </c:pt>
                <c:pt idx="256">
                  <c:v>50.055999999999401</c:v>
                </c:pt>
                <c:pt idx="257">
                  <c:v>50.056999999999398</c:v>
                </c:pt>
                <c:pt idx="258">
                  <c:v>50.057999999999396</c:v>
                </c:pt>
                <c:pt idx="259">
                  <c:v>50.058999999999394</c:v>
                </c:pt>
                <c:pt idx="260">
                  <c:v>50.059999999999391</c:v>
                </c:pt>
                <c:pt idx="261">
                  <c:v>50.060999999999389</c:v>
                </c:pt>
                <c:pt idx="262">
                  <c:v>50.061999999999387</c:v>
                </c:pt>
                <c:pt idx="263">
                  <c:v>50.062999999999384</c:v>
                </c:pt>
                <c:pt idx="264">
                  <c:v>50.063999999999382</c:v>
                </c:pt>
                <c:pt idx="265">
                  <c:v>50.06499999999938</c:v>
                </c:pt>
                <c:pt idx="266">
                  <c:v>50.065999999999377</c:v>
                </c:pt>
                <c:pt idx="267">
                  <c:v>50.066999999999375</c:v>
                </c:pt>
                <c:pt idx="268">
                  <c:v>50.067999999999373</c:v>
                </c:pt>
                <c:pt idx="269">
                  <c:v>50.06899999999937</c:v>
                </c:pt>
                <c:pt idx="270">
                  <c:v>50.069999999999368</c:v>
                </c:pt>
                <c:pt idx="271">
                  <c:v>50.070999999999366</c:v>
                </c:pt>
                <c:pt idx="272">
                  <c:v>50.071999999999363</c:v>
                </c:pt>
                <c:pt idx="273">
                  <c:v>50.072999999999361</c:v>
                </c:pt>
                <c:pt idx="274">
                  <c:v>50.073999999999359</c:v>
                </c:pt>
                <c:pt idx="275">
                  <c:v>50.074999999999356</c:v>
                </c:pt>
                <c:pt idx="276">
                  <c:v>50.075999999999354</c:v>
                </c:pt>
                <c:pt idx="277">
                  <c:v>50.076999999999352</c:v>
                </c:pt>
                <c:pt idx="278">
                  <c:v>50.077999999999349</c:v>
                </c:pt>
                <c:pt idx="279">
                  <c:v>50.078999999999347</c:v>
                </c:pt>
                <c:pt idx="280">
                  <c:v>50.079999999999345</c:v>
                </c:pt>
                <c:pt idx="281">
                  <c:v>50.080999999999342</c:v>
                </c:pt>
                <c:pt idx="282">
                  <c:v>50.08199999999934</c:v>
                </c:pt>
                <c:pt idx="283">
                  <c:v>50.082999999999338</c:v>
                </c:pt>
                <c:pt idx="284">
                  <c:v>50.083999999999335</c:v>
                </c:pt>
                <c:pt idx="285">
                  <c:v>50.084999999999333</c:v>
                </c:pt>
                <c:pt idx="286">
                  <c:v>50.085999999999331</c:v>
                </c:pt>
                <c:pt idx="287">
                  <c:v>50.086999999999328</c:v>
                </c:pt>
                <c:pt idx="288">
                  <c:v>50.087999999999326</c:v>
                </c:pt>
                <c:pt idx="289">
                  <c:v>50.088999999999324</c:v>
                </c:pt>
                <c:pt idx="290">
                  <c:v>50.089999999999321</c:v>
                </c:pt>
                <c:pt idx="291">
                  <c:v>50.090999999999319</c:v>
                </c:pt>
                <c:pt idx="292">
                  <c:v>50.091999999999317</c:v>
                </c:pt>
                <c:pt idx="293">
                  <c:v>50.092999999999314</c:v>
                </c:pt>
                <c:pt idx="294">
                  <c:v>50.093999999999312</c:v>
                </c:pt>
                <c:pt idx="295">
                  <c:v>50.09499999999931</c:v>
                </c:pt>
                <c:pt idx="296">
                  <c:v>50.095999999999307</c:v>
                </c:pt>
                <c:pt idx="297">
                  <c:v>50.096999999999305</c:v>
                </c:pt>
                <c:pt idx="298">
                  <c:v>50.097999999999303</c:v>
                </c:pt>
                <c:pt idx="299">
                  <c:v>50.0989999999993</c:v>
                </c:pt>
                <c:pt idx="300">
                  <c:v>50.099999999999298</c:v>
                </c:pt>
                <c:pt idx="301">
                  <c:v>50.100999999999296</c:v>
                </c:pt>
                <c:pt idx="302">
                  <c:v>50.101999999999293</c:v>
                </c:pt>
                <c:pt idx="303">
                  <c:v>50.102999999999291</c:v>
                </c:pt>
                <c:pt idx="304">
                  <c:v>50.103999999999289</c:v>
                </c:pt>
                <c:pt idx="305">
                  <c:v>50.104999999999286</c:v>
                </c:pt>
                <c:pt idx="306">
                  <c:v>50.105999999999284</c:v>
                </c:pt>
                <c:pt idx="307">
                  <c:v>50.106999999999282</c:v>
                </c:pt>
                <c:pt idx="308">
                  <c:v>50.107999999999279</c:v>
                </c:pt>
                <c:pt idx="309">
                  <c:v>50.108999999999277</c:v>
                </c:pt>
                <c:pt idx="310">
                  <c:v>50.109999999999275</c:v>
                </c:pt>
                <c:pt idx="311">
                  <c:v>50.110999999999272</c:v>
                </c:pt>
                <c:pt idx="312">
                  <c:v>50.11199999999927</c:v>
                </c:pt>
                <c:pt idx="313">
                  <c:v>50.112999999999268</c:v>
                </c:pt>
                <c:pt idx="314">
                  <c:v>50.113999999999265</c:v>
                </c:pt>
                <c:pt idx="315">
                  <c:v>50.114999999999263</c:v>
                </c:pt>
                <c:pt idx="316">
                  <c:v>50.115999999999261</c:v>
                </c:pt>
                <c:pt idx="317">
                  <c:v>50.116999999999258</c:v>
                </c:pt>
                <c:pt idx="318">
                  <c:v>50.117999999999256</c:v>
                </c:pt>
                <c:pt idx="319">
                  <c:v>50.118999999999254</c:v>
                </c:pt>
                <c:pt idx="320">
                  <c:v>50.119999999999251</c:v>
                </c:pt>
                <c:pt idx="321">
                  <c:v>50.120999999999249</c:v>
                </c:pt>
                <c:pt idx="322">
                  <c:v>50.121999999999247</c:v>
                </c:pt>
                <c:pt idx="323">
                  <c:v>50.122999999999244</c:v>
                </c:pt>
                <c:pt idx="324">
                  <c:v>50.123999999999242</c:v>
                </c:pt>
                <c:pt idx="325">
                  <c:v>50.12499999999924</c:v>
                </c:pt>
                <c:pt idx="326">
                  <c:v>50.125999999999237</c:v>
                </c:pt>
                <c:pt idx="327">
                  <c:v>50.126999999999235</c:v>
                </c:pt>
                <c:pt idx="328">
                  <c:v>50.127999999999233</c:v>
                </c:pt>
                <c:pt idx="329">
                  <c:v>50.12899999999923</c:v>
                </c:pt>
                <c:pt idx="330">
                  <c:v>50.129999999999228</c:v>
                </c:pt>
                <c:pt idx="331">
                  <c:v>50.130999999999226</c:v>
                </c:pt>
                <c:pt idx="332">
                  <c:v>50.131999999999223</c:v>
                </c:pt>
                <c:pt idx="333">
                  <c:v>50.132999999999221</c:v>
                </c:pt>
                <c:pt idx="334">
                  <c:v>50.133999999999219</c:v>
                </c:pt>
                <c:pt idx="335">
                  <c:v>50.134999999999216</c:v>
                </c:pt>
                <c:pt idx="336">
                  <c:v>50.135999999999214</c:v>
                </c:pt>
                <c:pt idx="337">
                  <c:v>50.136999999999212</c:v>
                </c:pt>
                <c:pt idx="338">
                  <c:v>50.137999999999209</c:v>
                </c:pt>
                <c:pt idx="339">
                  <c:v>50.138999999999207</c:v>
                </c:pt>
                <c:pt idx="340">
                  <c:v>50.139999999999205</c:v>
                </c:pt>
                <c:pt idx="341">
                  <c:v>50.140999999999202</c:v>
                </c:pt>
                <c:pt idx="342">
                  <c:v>50.1419999999992</c:v>
                </c:pt>
                <c:pt idx="343">
                  <c:v>50.142999999999198</c:v>
                </c:pt>
                <c:pt idx="344">
                  <c:v>50.143999999999195</c:v>
                </c:pt>
                <c:pt idx="345">
                  <c:v>50.144999999999193</c:v>
                </c:pt>
                <c:pt idx="346">
                  <c:v>50.145999999999191</c:v>
                </c:pt>
                <c:pt idx="347">
                  <c:v>50.146999999999188</c:v>
                </c:pt>
                <c:pt idx="348">
                  <c:v>50.147999999999186</c:v>
                </c:pt>
                <c:pt idx="349">
                  <c:v>50.148999999999184</c:v>
                </c:pt>
                <c:pt idx="350">
                  <c:v>50.149999999999181</c:v>
                </c:pt>
                <c:pt idx="351">
                  <c:v>50.150999999999179</c:v>
                </c:pt>
                <c:pt idx="352">
                  <c:v>50.151999999999177</c:v>
                </c:pt>
                <c:pt idx="353">
                  <c:v>50.152999999999174</c:v>
                </c:pt>
                <c:pt idx="354">
                  <c:v>50.153999999999172</c:v>
                </c:pt>
                <c:pt idx="355">
                  <c:v>50.15499999999917</c:v>
                </c:pt>
                <c:pt idx="356">
                  <c:v>50.155999999999167</c:v>
                </c:pt>
                <c:pt idx="357">
                  <c:v>50.156999999999165</c:v>
                </c:pt>
                <c:pt idx="358">
                  <c:v>50.157999999999163</c:v>
                </c:pt>
                <c:pt idx="359">
                  <c:v>50.15899999999916</c:v>
                </c:pt>
                <c:pt idx="360">
                  <c:v>50.159999999999158</c:v>
                </c:pt>
                <c:pt idx="361">
                  <c:v>50.160999999999156</c:v>
                </c:pt>
                <c:pt idx="362">
                  <c:v>50.161999999999153</c:v>
                </c:pt>
                <c:pt idx="363">
                  <c:v>50.162999999999151</c:v>
                </c:pt>
                <c:pt idx="364">
                  <c:v>50.163999999999149</c:v>
                </c:pt>
                <c:pt idx="365">
                  <c:v>50.164999999999146</c:v>
                </c:pt>
                <c:pt idx="366">
                  <c:v>50.165999999999144</c:v>
                </c:pt>
                <c:pt idx="367">
                  <c:v>50.166999999999142</c:v>
                </c:pt>
                <c:pt idx="368">
                  <c:v>50.16799999999914</c:v>
                </c:pt>
                <c:pt idx="369">
                  <c:v>50.168999999999137</c:v>
                </c:pt>
                <c:pt idx="370">
                  <c:v>50.169999999999135</c:v>
                </c:pt>
                <c:pt idx="371">
                  <c:v>50.170999999999133</c:v>
                </c:pt>
                <c:pt idx="372">
                  <c:v>50.17199999999913</c:v>
                </c:pt>
                <c:pt idx="373">
                  <c:v>50.172999999999128</c:v>
                </c:pt>
                <c:pt idx="374">
                  <c:v>50.173999999999126</c:v>
                </c:pt>
                <c:pt idx="375">
                  <c:v>50.174999999999123</c:v>
                </c:pt>
                <c:pt idx="376">
                  <c:v>50.175999999999121</c:v>
                </c:pt>
                <c:pt idx="377">
                  <c:v>50.176999999999119</c:v>
                </c:pt>
                <c:pt idx="378">
                  <c:v>50.177999999999116</c:v>
                </c:pt>
                <c:pt idx="379">
                  <c:v>50.178999999999114</c:v>
                </c:pt>
                <c:pt idx="380">
                  <c:v>50.179999999999112</c:v>
                </c:pt>
                <c:pt idx="381">
                  <c:v>50.180999999999109</c:v>
                </c:pt>
                <c:pt idx="382">
                  <c:v>50.181999999999107</c:v>
                </c:pt>
                <c:pt idx="383">
                  <c:v>50.182999999999105</c:v>
                </c:pt>
                <c:pt idx="384">
                  <c:v>50.183999999999102</c:v>
                </c:pt>
                <c:pt idx="385">
                  <c:v>50.1849999999991</c:v>
                </c:pt>
                <c:pt idx="386">
                  <c:v>50.185999999999098</c:v>
                </c:pt>
                <c:pt idx="387">
                  <c:v>50.186999999999095</c:v>
                </c:pt>
                <c:pt idx="388">
                  <c:v>50.187999999999093</c:v>
                </c:pt>
                <c:pt idx="389">
                  <c:v>50.188999999999091</c:v>
                </c:pt>
                <c:pt idx="390">
                  <c:v>50.189999999999088</c:v>
                </c:pt>
                <c:pt idx="391">
                  <c:v>50.190999999999086</c:v>
                </c:pt>
                <c:pt idx="392">
                  <c:v>50.191999999999084</c:v>
                </c:pt>
                <c:pt idx="393">
                  <c:v>50.192999999999081</c:v>
                </c:pt>
                <c:pt idx="394">
                  <c:v>50.193999999999079</c:v>
                </c:pt>
                <c:pt idx="395">
                  <c:v>50.194999999999077</c:v>
                </c:pt>
                <c:pt idx="396">
                  <c:v>50.195999999999074</c:v>
                </c:pt>
                <c:pt idx="397">
                  <c:v>50.196999999999072</c:v>
                </c:pt>
                <c:pt idx="398">
                  <c:v>50.19799999999907</c:v>
                </c:pt>
                <c:pt idx="399">
                  <c:v>50.198999999999067</c:v>
                </c:pt>
                <c:pt idx="400">
                  <c:v>50.199999999999065</c:v>
                </c:pt>
                <c:pt idx="401" formatCode="General">
                  <c:v>50.201000000000001</c:v>
                </c:pt>
              </c:numCache>
            </c:numRef>
          </c:xVal>
          <c:yVal>
            <c:numRef>
              <c:f>'FCR-N_Data'!$D$14:$D$415</c:f>
              <c:numCache>
                <c:formatCode>0.00E+00</c:formatCode>
                <c:ptCount val="402"/>
                <c:pt idx="0">
                  <c:v>2.2450225334459974E-5</c:v>
                </c:pt>
                <c:pt idx="1">
                  <c:v>3.0965828047531E-6</c:v>
                </c:pt>
                <c:pt idx="2">
                  <c:v>2.7095099541589622E-6</c:v>
                </c:pt>
                <c:pt idx="3">
                  <c:v>1.1612185517824124E-6</c:v>
                </c:pt>
                <c:pt idx="4">
                  <c:v>3.8707285059413751E-6</c:v>
                </c:pt>
                <c:pt idx="5">
                  <c:v>2.7095099541589622E-6</c:v>
                </c:pt>
                <c:pt idx="6">
                  <c:v>1.9353642529706875E-6</c:v>
                </c:pt>
                <c:pt idx="7">
                  <c:v>5.4190199083179244E-6</c:v>
                </c:pt>
                <c:pt idx="8">
                  <c:v>6.1931656095061999E-6</c:v>
                </c:pt>
                <c:pt idx="9">
                  <c:v>6.5802384601003373E-6</c:v>
                </c:pt>
                <c:pt idx="10">
                  <c:v>3.4836556553472373E-6</c:v>
                </c:pt>
                <c:pt idx="11">
                  <c:v>3.4836556553472373E-6</c:v>
                </c:pt>
                <c:pt idx="12">
                  <c:v>7.354384161288612E-6</c:v>
                </c:pt>
                <c:pt idx="13">
                  <c:v>5.4190199083179244E-6</c:v>
                </c:pt>
                <c:pt idx="14">
                  <c:v>8.5156027130710248E-6</c:v>
                </c:pt>
                <c:pt idx="15">
                  <c:v>5.0319470577237871E-6</c:v>
                </c:pt>
                <c:pt idx="16">
                  <c:v>6.9673113106944746E-6</c:v>
                </c:pt>
                <c:pt idx="17">
                  <c:v>7.354384161288612E-6</c:v>
                </c:pt>
                <c:pt idx="18">
                  <c:v>8.9026755636651613E-6</c:v>
                </c:pt>
                <c:pt idx="19">
                  <c:v>9.2897484142592995E-6</c:v>
                </c:pt>
                <c:pt idx="20">
                  <c:v>1.1999258368418262E-5</c:v>
                </c:pt>
                <c:pt idx="21">
                  <c:v>1.1999258368418262E-5</c:v>
                </c:pt>
                <c:pt idx="22">
                  <c:v>1.1225112667229987E-5</c:v>
                </c:pt>
                <c:pt idx="23">
                  <c:v>1.4321695471983086E-5</c:v>
                </c:pt>
                <c:pt idx="24">
                  <c:v>1.5095841173171362E-5</c:v>
                </c:pt>
                <c:pt idx="25">
                  <c:v>1.1612185517824124E-5</c:v>
                </c:pt>
                <c:pt idx="26">
                  <c:v>1.3547549770794811E-5</c:v>
                </c:pt>
                <c:pt idx="27">
                  <c:v>1.9353642529706872E-5</c:v>
                </c:pt>
                <c:pt idx="28">
                  <c:v>1.664413257554791E-5</c:v>
                </c:pt>
                <c:pt idx="29">
                  <c:v>2.0901933932083425E-5</c:v>
                </c:pt>
                <c:pt idx="30">
                  <c:v>2.9417536645154448E-5</c:v>
                </c:pt>
                <c:pt idx="31">
                  <c:v>2.3998516736836523E-5</c:v>
                </c:pt>
                <c:pt idx="32">
                  <c:v>2.47726624380248E-5</c:v>
                </c:pt>
                <c:pt idx="33">
                  <c:v>3.1352900898125137E-5</c:v>
                </c:pt>
                <c:pt idx="34">
                  <c:v>2.2450225334459974E-5</c:v>
                </c:pt>
                <c:pt idx="35">
                  <c:v>2.2063152483865838E-5</c:v>
                </c:pt>
                <c:pt idx="36">
                  <c:v>2.5159735288618936E-5</c:v>
                </c:pt>
                <c:pt idx="37">
                  <c:v>2.47726624380248E-5</c:v>
                </c:pt>
                <c:pt idx="38">
                  <c:v>2.5546808139213073E-5</c:v>
                </c:pt>
                <c:pt idx="39">
                  <c:v>3.8320212208819607E-5</c:v>
                </c:pt>
                <c:pt idx="40">
                  <c:v>3.7158993657037198E-5</c:v>
                </c:pt>
                <c:pt idx="41">
                  <c:v>3.4836556553472372E-5</c:v>
                </c:pt>
                <c:pt idx="42">
                  <c:v>3.4836556553472372E-5</c:v>
                </c:pt>
                <c:pt idx="43">
                  <c:v>4.102972216297857E-5</c:v>
                </c:pt>
                <c:pt idx="44">
                  <c:v>3.0578755196936857E-5</c:v>
                </c:pt>
                <c:pt idx="45">
                  <c:v>3.986850361119616E-5</c:v>
                </c:pt>
                <c:pt idx="46">
                  <c:v>5.1867761979614418E-5</c:v>
                </c:pt>
                <c:pt idx="47">
                  <c:v>4.1803867864166849E-5</c:v>
                </c:pt>
                <c:pt idx="48">
                  <c:v>5.1867761979614418E-5</c:v>
                </c:pt>
                <c:pt idx="49">
                  <c:v>5.7673854738526486E-5</c:v>
                </c:pt>
                <c:pt idx="50">
                  <c:v>5.0706543427832009E-5</c:v>
                </c:pt>
                <c:pt idx="51">
                  <c:v>5.4577271933773381E-5</c:v>
                </c:pt>
                <c:pt idx="52">
                  <c:v>5.0706543427832009E-5</c:v>
                </c:pt>
                <c:pt idx="53">
                  <c:v>5.3028980531396835E-5</c:v>
                </c:pt>
                <c:pt idx="54">
                  <c:v>5.4190199083179244E-5</c:v>
                </c:pt>
                <c:pt idx="55">
                  <c:v>6.541531175040923E-5</c:v>
                </c:pt>
                <c:pt idx="56">
                  <c:v>6.541531175040923E-5</c:v>
                </c:pt>
                <c:pt idx="57">
                  <c:v>7.8188715820015774E-5</c:v>
                </c:pt>
                <c:pt idx="58">
                  <c:v>8.7091391383680927E-5</c:v>
                </c:pt>
                <c:pt idx="59">
                  <c:v>8.2446517176551276E-5</c:v>
                </c:pt>
                <c:pt idx="60">
                  <c:v>7.7027497268233351E-5</c:v>
                </c:pt>
                <c:pt idx="61">
                  <c:v>9.1349192740216442E-5</c:v>
                </c:pt>
                <c:pt idx="62">
                  <c:v>8.825260993546335E-5</c:v>
                </c:pt>
                <c:pt idx="63">
                  <c:v>9.5219921246157821E-5</c:v>
                </c:pt>
                <c:pt idx="64">
                  <c:v>1.1844429228180606E-4</c:v>
                </c:pt>
                <c:pt idx="65">
                  <c:v>1.3199184205260088E-4</c:v>
                </c:pt>
                <c:pt idx="66">
                  <c:v>9.9864795453287472E-5</c:v>
                </c:pt>
                <c:pt idx="67">
                  <c:v>1.2579867644309467E-4</c:v>
                </c:pt>
                <c:pt idx="68">
                  <c:v>1.4282988186923673E-4</c:v>
                </c:pt>
                <c:pt idx="69">
                  <c:v>1.4282988186923673E-4</c:v>
                </c:pt>
                <c:pt idx="70">
                  <c:v>1.4863597462814879E-4</c:v>
                </c:pt>
                <c:pt idx="71">
                  <c:v>1.765052198709267E-4</c:v>
                </c:pt>
                <c:pt idx="72">
                  <c:v>1.5134548458230776E-4</c:v>
                </c:pt>
                <c:pt idx="73">
                  <c:v>1.5289377598468431E-4</c:v>
                </c:pt>
                <c:pt idx="74">
                  <c:v>2.0824519361964595E-4</c:v>
                </c:pt>
                <c:pt idx="75">
                  <c:v>1.8656911398637425E-4</c:v>
                </c:pt>
                <c:pt idx="76">
                  <c:v>1.8463374973340358E-4</c:v>
                </c:pt>
                <c:pt idx="77">
                  <c:v>2.1947030628687595E-4</c:v>
                </c:pt>
                <c:pt idx="78">
                  <c:v>2.159866506315287E-4</c:v>
                </c:pt>
                <c:pt idx="79">
                  <c:v>1.9934251805598079E-4</c:v>
                </c:pt>
                <c:pt idx="80">
                  <c:v>2.7133806826649037E-4</c:v>
                </c:pt>
                <c:pt idx="81">
                  <c:v>3.0307804201520964E-4</c:v>
                </c:pt>
                <c:pt idx="82">
                  <c:v>2.5430686284034831E-4</c:v>
                </c:pt>
                <c:pt idx="83">
                  <c:v>2.8101488953134382E-4</c:v>
                </c:pt>
                <c:pt idx="84">
                  <c:v>3.4952678408650613E-4</c:v>
                </c:pt>
                <c:pt idx="85">
                  <c:v>3.1081949902709237E-4</c:v>
                </c:pt>
                <c:pt idx="86">
                  <c:v>3.3868874426987031E-4</c:v>
                </c:pt>
                <c:pt idx="87">
                  <c:v>4.0100747321552643E-4</c:v>
                </c:pt>
                <c:pt idx="88">
                  <c:v>3.3481801576392892E-4</c:v>
                </c:pt>
                <c:pt idx="89">
                  <c:v>3.7275115512215438E-4</c:v>
                </c:pt>
                <c:pt idx="90">
                  <c:v>4.9196959310514874E-4</c:v>
                </c:pt>
                <c:pt idx="91">
                  <c:v>4.3003793701008674E-4</c:v>
                </c:pt>
                <c:pt idx="92">
                  <c:v>4.1145844018156813E-4</c:v>
                </c:pt>
                <c:pt idx="93">
                  <c:v>4.9893690441584317E-4</c:v>
                </c:pt>
                <c:pt idx="94">
                  <c:v>4.9622739446168425E-4</c:v>
                </c:pt>
                <c:pt idx="95">
                  <c:v>4.5635889085048807E-4</c:v>
                </c:pt>
                <c:pt idx="96">
                  <c:v>5.492563749930811E-4</c:v>
                </c:pt>
                <c:pt idx="97">
                  <c:v>5.8641536865011831E-4</c:v>
                </c:pt>
                <c:pt idx="98">
                  <c:v>5.1983883834792668E-4</c:v>
                </c:pt>
                <c:pt idx="99">
                  <c:v>6.2163899805418475E-4</c:v>
                </c:pt>
                <c:pt idx="100">
                  <c:v>7.3350305187589056E-4</c:v>
                </c:pt>
                <c:pt idx="101">
                  <c:v>6.6460408447013408E-4</c:v>
                </c:pt>
                <c:pt idx="102">
                  <c:v>6.8705430980459396E-4</c:v>
                </c:pt>
                <c:pt idx="103">
                  <c:v>8.6278538397433239E-4</c:v>
                </c:pt>
                <c:pt idx="104">
                  <c:v>7.6021107856688596E-4</c:v>
                </c:pt>
                <c:pt idx="105">
                  <c:v>8.5697929121542039E-4</c:v>
                </c:pt>
                <c:pt idx="106">
                  <c:v>1.0675469219386311E-3</c:v>
                </c:pt>
                <c:pt idx="107">
                  <c:v>9.5219921246157821E-4</c:v>
                </c:pt>
                <c:pt idx="108">
                  <c:v>1.0087118486483222E-3</c:v>
                </c:pt>
                <c:pt idx="109">
                  <c:v>1.2413426318553988E-3</c:v>
                </c:pt>
                <c:pt idx="110">
                  <c:v>1.2254726449810393E-3</c:v>
                </c:pt>
                <c:pt idx="111">
                  <c:v>1.1465097834598352E-3</c:v>
                </c:pt>
                <c:pt idx="112">
                  <c:v>1.3783664209657234E-3</c:v>
                </c:pt>
                <c:pt idx="113">
                  <c:v>1.4588775738893041E-3</c:v>
                </c:pt>
                <c:pt idx="114">
                  <c:v>1.2769533341100594E-3</c:v>
                </c:pt>
                <c:pt idx="115">
                  <c:v>1.4968107132475295E-3</c:v>
                </c:pt>
                <c:pt idx="116">
                  <c:v>1.7499563575360956E-3</c:v>
                </c:pt>
                <c:pt idx="117">
                  <c:v>1.5130677729724834E-3</c:v>
                </c:pt>
                <c:pt idx="118">
                  <c:v>1.7038946883153932E-3</c:v>
                </c:pt>
                <c:pt idx="119">
                  <c:v>2.1091599628874549E-3</c:v>
                </c:pt>
                <c:pt idx="120">
                  <c:v>1.8103397222287809E-3</c:v>
                </c:pt>
                <c:pt idx="121">
                  <c:v>1.9245262131540515E-3</c:v>
                </c:pt>
                <c:pt idx="122">
                  <c:v>2.2876005470113523E-3</c:v>
                </c:pt>
                <c:pt idx="123">
                  <c:v>1.9829742135937661E-3</c:v>
                </c:pt>
                <c:pt idx="124">
                  <c:v>2.0298100285156568E-3</c:v>
                </c:pt>
                <c:pt idx="125">
                  <c:v>2.6371273310978587E-3</c:v>
                </c:pt>
                <c:pt idx="126">
                  <c:v>2.4552030913186141E-3</c:v>
                </c:pt>
                <c:pt idx="127">
                  <c:v>2.2972773682762059E-3</c:v>
                </c:pt>
                <c:pt idx="128">
                  <c:v>2.8221481536818563E-3</c:v>
                </c:pt>
                <c:pt idx="129">
                  <c:v>2.908078326513755E-3</c:v>
                </c:pt>
                <c:pt idx="130">
                  <c:v>2.6197090528211225E-3</c:v>
                </c:pt>
                <c:pt idx="131">
                  <c:v>3.0977440233048823E-3</c:v>
                </c:pt>
                <c:pt idx="132">
                  <c:v>3.3590181974559249E-3</c:v>
                </c:pt>
                <c:pt idx="133">
                  <c:v>2.7935047627378902E-3</c:v>
                </c:pt>
                <c:pt idx="134">
                  <c:v>3.1693525006647977E-3</c:v>
                </c:pt>
                <c:pt idx="135">
                  <c:v>3.7565420150161041E-3</c:v>
                </c:pt>
                <c:pt idx="136">
                  <c:v>3.1716749377683623E-3</c:v>
                </c:pt>
                <c:pt idx="137">
                  <c:v>3.3133436010858168E-3</c:v>
                </c:pt>
                <c:pt idx="138">
                  <c:v>4.1792255678649026E-3</c:v>
                </c:pt>
                <c:pt idx="139">
                  <c:v>3.6698376964830175E-3</c:v>
                </c:pt>
                <c:pt idx="140">
                  <c:v>3.7155122928531257E-3</c:v>
                </c:pt>
                <c:pt idx="141">
                  <c:v>4.6154566704844956E-3</c:v>
                </c:pt>
                <c:pt idx="142">
                  <c:v>3.9891727982231812E-3</c:v>
                </c:pt>
                <c:pt idx="143">
                  <c:v>3.7809276046035347E-3</c:v>
                </c:pt>
                <c:pt idx="144">
                  <c:v>4.5682337827120103E-3</c:v>
                </c:pt>
                <c:pt idx="145">
                  <c:v>4.5032055438121955E-3</c:v>
                </c:pt>
                <c:pt idx="146">
                  <c:v>4.1474855941161827E-3</c:v>
                </c:pt>
                <c:pt idx="147">
                  <c:v>4.8182828441958236E-3</c:v>
                </c:pt>
                <c:pt idx="148">
                  <c:v>5.1252316147169744E-3</c:v>
                </c:pt>
                <c:pt idx="149">
                  <c:v>4.4614016759480287E-3</c:v>
                </c:pt>
                <c:pt idx="150">
                  <c:v>5.115941866302715E-3</c:v>
                </c:pt>
                <c:pt idx="151">
                  <c:v>5.8629924679494006E-3</c:v>
                </c:pt>
                <c:pt idx="152">
                  <c:v>4.8225406455523591E-3</c:v>
                </c:pt>
                <c:pt idx="153">
                  <c:v>4.9905302627102147E-3</c:v>
                </c:pt>
                <c:pt idx="154">
                  <c:v>6.0182086810376496E-3</c:v>
                </c:pt>
                <c:pt idx="155">
                  <c:v>5.2343861585845211E-3</c:v>
                </c:pt>
                <c:pt idx="156">
                  <c:v>5.2312895757797677E-3</c:v>
                </c:pt>
                <c:pt idx="157">
                  <c:v>6.4288929755180295E-3</c:v>
                </c:pt>
                <c:pt idx="158">
                  <c:v>5.6555214200309425E-3</c:v>
                </c:pt>
                <c:pt idx="159">
                  <c:v>5.433728676640502E-3</c:v>
                </c:pt>
                <c:pt idx="160">
                  <c:v>6.6208811094127214E-3</c:v>
                </c:pt>
                <c:pt idx="161">
                  <c:v>6.182714642540158E-3</c:v>
                </c:pt>
                <c:pt idx="162">
                  <c:v>5.4639203589868443E-3</c:v>
                </c:pt>
                <c:pt idx="163">
                  <c:v>6.301158934821964E-3</c:v>
                </c:pt>
                <c:pt idx="164">
                  <c:v>6.6282354935740103E-3</c:v>
                </c:pt>
                <c:pt idx="165">
                  <c:v>5.7085504005623391E-3</c:v>
                </c:pt>
                <c:pt idx="166">
                  <c:v>6.5125007112463631E-3</c:v>
                </c:pt>
                <c:pt idx="167">
                  <c:v>7.4701189436162593E-3</c:v>
                </c:pt>
                <c:pt idx="168">
                  <c:v>6.1943268280579816E-3</c:v>
                </c:pt>
                <c:pt idx="169">
                  <c:v>6.7319710175332385E-3</c:v>
                </c:pt>
                <c:pt idx="170">
                  <c:v>8.4025774406975371E-3</c:v>
                </c:pt>
                <c:pt idx="171">
                  <c:v>6.9061538003006009E-3</c:v>
                </c:pt>
                <c:pt idx="172">
                  <c:v>6.6557176659661939E-3</c:v>
                </c:pt>
                <c:pt idx="173">
                  <c:v>7.9407995299387302E-3</c:v>
                </c:pt>
                <c:pt idx="174">
                  <c:v>6.9839554432700223E-3</c:v>
                </c:pt>
                <c:pt idx="175">
                  <c:v>6.7726136668456232E-3</c:v>
                </c:pt>
                <c:pt idx="176">
                  <c:v>8.1436257036500582E-3</c:v>
                </c:pt>
                <c:pt idx="177">
                  <c:v>7.5355342553666679E-3</c:v>
                </c:pt>
                <c:pt idx="178">
                  <c:v>6.7025534808880845E-3</c:v>
                </c:pt>
                <c:pt idx="179">
                  <c:v>8.0948545244751962E-3</c:v>
                </c:pt>
                <c:pt idx="180">
                  <c:v>8.3843850167196112E-3</c:v>
                </c:pt>
                <c:pt idx="181">
                  <c:v>7.1364621464041125E-3</c:v>
                </c:pt>
                <c:pt idx="182">
                  <c:v>7.8184845091509823E-3</c:v>
                </c:pt>
                <c:pt idx="183">
                  <c:v>8.6352082239046137E-3</c:v>
                </c:pt>
                <c:pt idx="184">
                  <c:v>7.0447258808133016E-3</c:v>
                </c:pt>
                <c:pt idx="185">
                  <c:v>7.743005303285126E-3</c:v>
                </c:pt>
                <c:pt idx="186">
                  <c:v>9.1461443866888738E-3</c:v>
                </c:pt>
                <c:pt idx="187">
                  <c:v>7.4395401884193224E-3</c:v>
                </c:pt>
                <c:pt idx="188">
                  <c:v>7.657462203303822E-3</c:v>
                </c:pt>
                <c:pt idx="189">
                  <c:v>9.5765693965495554E-3</c:v>
                </c:pt>
                <c:pt idx="190">
                  <c:v>8.5334080641983542E-3</c:v>
                </c:pt>
                <c:pt idx="191">
                  <c:v>7.9655721923767558E-3</c:v>
                </c:pt>
                <c:pt idx="192">
                  <c:v>9.4937358065224093E-3</c:v>
                </c:pt>
                <c:pt idx="193">
                  <c:v>8.5512134153256855E-3</c:v>
                </c:pt>
                <c:pt idx="194">
                  <c:v>7.7321672634684899E-3</c:v>
                </c:pt>
                <c:pt idx="195">
                  <c:v>9.0203457102457796E-3</c:v>
                </c:pt>
                <c:pt idx="196">
                  <c:v>9.1809809432423471E-3</c:v>
                </c:pt>
                <c:pt idx="197">
                  <c:v>7.8138396349438539E-3</c:v>
                </c:pt>
                <c:pt idx="198">
                  <c:v>8.7648776288536488E-3</c:v>
                </c:pt>
                <c:pt idx="199">
                  <c:v>9.863003305989217E-3</c:v>
                </c:pt>
                <c:pt idx="200">
                  <c:v>7.9411866027893248E-3</c:v>
                </c:pt>
                <c:pt idx="201">
                  <c:v>8.1966546841814557E-3</c:v>
                </c:pt>
                <c:pt idx="202">
                  <c:v>9.4848331309587454E-3</c:v>
                </c:pt>
                <c:pt idx="203">
                  <c:v>7.5750156861272705E-3</c:v>
                </c:pt>
                <c:pt idx="204">
                  <c:v>7.7151360580423479E-3</c:v>
                </c:pt>
                <c:pt idx="205">
                  <c:v>9.3787751698959504E-3</c:v>
                </c:pt>
                <c:pt idx="206">
                  <c:v>8.0526635837604357E-3</c:v>
                </c:pt>
                <c:pt idx="207">
                  <c:v>7.4844406390882426E-3</c:v>
                </c:pt>
                <c:pt idx="208">
                  <c:v>9.1887224002542289E-3</c:v>
                </c:pt>
                <c:pt idx="209">
                  <c:v>8.6096614157654006E-3</c:v>
                </c:pt>
                <c:pt idx="210">
                  <c:v>7.7073946010304652E-3</c:v>
                </c:pt>
                <c:pt idx="211">
                  <c:v>8.9348026102644747E-3</c:v>
                </c:pt>
                <c:pt idx="212">
                  <c:v>8.8353248876617812E-3</c:v>
                </c:pt>
                <c:pt idx="213">
                  <c:v>7.1829108884754094E-3</c:v>
                </c:pt>
                <c:pt idx="214">
                  <c:v>8.2059444325957142E-3</c:v>
                </c:pt>
                <c:pt idx="215">
                  <c:v>9.07376176362777E-3</c:v>
                </c:pt>
                <c:pt idx="216">
                  <c:v>7.2475520545246305E-3</c:v>
                </c:pt>
                <c:pt idx="217">
                  <c:v>7.6303671037622322E-3</c:v>
                </c:pt>
                <c:pt idx="218">
                  <c:v>9.0323449686141987E-3</c:v>
                </c:pt>
                <c:pt idx="219">
                  <c:v>7.4790216191799241E-3</c:v>
                </c:pt>
                <c:pt idx="220">
                  <c:v>7.5850795802427182E-3</c:v>
                </c:pt>
                <c:pt idx="221">
                  <c:v>8.9959601206583487E-3</c:v>
                </c:pt>
                <c:pt idx="222">
                  <c:v>7.2909042137911731E-3</c:v>
                </c:pt>
                <c:pt idx="223">
                  <c:v>6.7025534808880845E-3</c:v>
                </c:pt>
                <c:pt idx="224">
                  <c:v>7.8866093308555506E-3</c:v>
                </c:pt>
                <c:pt idx="225">
                  <c:v>7.3524487970356416E-3</c:v>
                </c:pt>
                <c:pt idx="226">
                  <c:v>6.4323766311733767E-3</c:v>
                </c:pt>
                <c:pt idx="227">
                  <c:v>7.3156768762291978E-3</c:v>
                </c:pt>
                <c:pt idx="228">
                  <c:v>7.5599198449540989E-3</c:v>
                </c:pt>
                <c:pt idx="229">
                  <c:v>6.4327637040239704E-3</c:v>
                </c:pt>
                <c:pt idx="230">
                  <c:v>7.2696152070084955E-3</c:v>
                </c:pt>
                <c:pt idx="231">
                  <c:v>7.8796420195448563E-3</c:v>
                </c:pt>
                <c:pt idx="232">
                  <c:v>5.9779531045758595E-3</c:v>
                </c:pt>
                <c:pt idx="233">
                  <c:v>6.2500653185435379E-3</c:v>
                </c:pt>
                <c:pt idx="234">
                  <c:v>7.2014903853039273E-3</c:v>
                </c:pt>
                <c:pt idx="235">
                  <c:v>5.9063446272159441E-3</c:v>
                </c:pt>
                <c:pt idx="236">
                  <c:v>5.8180920172804804E-3</c:v>
                </c:pt>
                <c:pt idx="237">
                  <c:v>6.9719561849016041E-3</c:v>
                </c:pt>
                <c:pt idx="238">
                  <c:v>5.8726692892142537E-3</c:v>
                </c:pt>
                <c:pt idx="239">
                  <c:v>5.4863705843213048E-3</c:v>
                </c:pt>
                <c:pt idx="240">
                  <c:v>6.6839739840595658E-3</c:v>
                </c:pt>
                <c:pt idx="241">
                  <c:v>6.0472391448322099E-3</c:v>
                </c:pt>
                <c:pt idx="242">
                  <c:v>4.9808534414453607E-3</c:v>
                </c:pt>
                <c:pt idx="243">
                  <c:v>5.7248074602872928E-3</c:v>
                </c:pt>
                <c:pt idx="244">
                  <c:v>5.6845518838255027E-3</c:v>
                </c:pt>
                <c:pt idx="245">
                  <c:v>4.6684856510158922E-3</c:v>
                </c:pt>
                <c:pt idx="246">
                  <c:v>5.1871632708120358E-3</c:v>
                </c:pt>
                <c:pt idx="247">
                  <c:v>5.6338453403976712E-3</c:v>
                </c:pt>
                <c:pt idx="248">
                  <c:v>4.4726267886152585E-3</c:v>
                </c:pt>
                <c:pt idx="249">
                  <c:v>4.6572605383486624E-3</c:v>
                </c:pt>
                <c:pt idx="250">
                  <c:v>5.6377160689036121E-3</c:v>
                </c:pt>
                <c:pt idx="251">
                  <c:v>4.4501765632807989E-3</c:v>
                </c:pt>
                <c:pt idx="252">
                  <c:v>4.2249001642350103E-3</c:v>
                </c:pt>
                <c:pt idx="253">
                  <c:v>4.904600089878316E-3</c:v>
                </c:pt>
                <c:pt idx="254">
                  <c:v>4.2535435551789768E-3</c:v>
                </c:pt>
                <c:pt idx="255">
                  <c:v>3.9473689303590144E-3</c:v>
                </c:pt>
                <c:pt idx="256">
                  <c:v>4.5852649881381524E-3</c:v>
                </c:pt>
                <c:pt idx="257">
                  <c:v>4.194708481888668E-3</c:v>
                </c:pt>
                <c:pt idx="258">
                  <c:v>3.6175828616528088E-3</c:v>
                </c:pt>
                <c:pt idx="259">
                  <c:v>4.2090301773606512E-3</c:v>
                </c:pt>
                <c:pt idx="260">
                  <c:v>4.2605108664896712E-3</c:v>
                </c:pt>
                <c:pt idx="261">
                  <c:v>3.3396645549262183E-3</c:v>
                </c:pt>
                <c:pt idx="262">
                  <c:v>3.5335880530738811E-3</c:v>
                </c:pt>
                <c:pt idx="263">
                  <c:v>3.7755085846952171E-3</c:v>
                </c:pt>
                <c:pt idx="264">
                  <c:v>2.9700099826088168E-3</c:v>
                </c:pt>
                <c:pt idx="265">
                  <c:v>3.077229162223393E-3</c:v>
                </c:pt>
                <c:pt idx="266">
                  <c:v>3.4937195494626847E-3</c:v>
                </c:pt>
                <c:pt idx="267">
                  <c:v>2.7880857428295722E-3</c:v>
                </c:pt>
                <c:pt idx="268">
                  <c:v>2.6762216890078663E-3</c:v>
                </c:pt>
                <c:pt idx="269">
                  <c:v>3.3094728725798755E-3</c:v>
                </c:pt>
                <c:pt idx="270">
                  <c:v>2.8906600482370187E-3</c:v>
                </c:pt>
                <c:pt idx="271">
                  <c:v>2.5422944827022949E-3</c:v>
                </c:pt>
                <c:pt idx="272">
                  <c:v>2.8999497966512781E-3</c:v>
                </c:pt>
                <c:pt idx="273">
                  <c:v>2.6336436754425116E-3</c:v>
                </c:pt>
                <c:pt idx="274">
                  <c:v>2.2260559637668847E-3</c:v>
                </c:pt>
                <c:pt idx="275">
                  <c:v>2.5651317808873491E-3</c:v>
                </c:pt>
                <c:pt idx="276">
                  <c:v>2.6146771057633986E-3</c:v>
                </c:pt>
                <c:pt idx="277">
                  <c:v>1.9496859484426704E-3</c:v>
                </c:pt>
                <c:pt idx="278">
                  <c:v>2.1784460031438056E-3</c:v>
                </c:pt>
                <c:pt idx="279">
                  <c:v>2.4377848130418779E-3</c:v>
                </c:pt>
                <c:pt idx="280">
                  <c:v>1.9032372063713739E-3</c:v>
                </c:pt>
                <c:pt idx="281">
                  <c:v>1.9357513258212815E-3</c:v>
                </c:pt>
                <c:pt idx="282">
                  <c:v>2.1366421352796388E-3</c:v>
                </c:pt>
                <c:pt idx="283">
                  <c:v>1.6380923037143899E-3</c:v>
                </c:pt>
                <c:pt idx="284">
                  <c:v>1.5382275082611023E-3</c:v>
                </c:pt>
                <c:pt idx="285">
                  <c:v>1.8478857887364122E-3</c:v>
                </c:pt>
                <c:pt idx="286">
                  <c:v>1.5869986874359637E-3</c:v>
                </c:pt>
                <c:pt idx="287">
                  <c:v>1.3466264472170042E-3</c:v>
                </c:pt>
                <c:pt idx="288">
                  <c:v>1.5599035878943741E-3</c:v>
                </c:pt>
                <c:pt idx="289">
                  <c:v>1.4863597462814878E-3</c:v>
                </c:pt>
                <c:pt idx="290">
                  <c:v>1.2134733866126209E-3</c:v>
                </c:pt>
                <c:pt idx="291">
                  <c:v>1.2959199037891722E-3</c:v>
                </c:pt>
                <c:pt idx="292">
                  <c:v>1.3466264472170042E-3</c:v>
                </c:pt>
                <c:pt idx="293">
                  <c:v>1.0315491468333763E-3</c:v>
                </c:pt>
                <c:pt idx="294">
                  <c:v>1.047419133707736E-3</c:v>
                </c:pt>
                <c:pt idx="295">
                  <c:v>1.1755402472543954E-3</c:v>
                </c:pt>
                <c:pt idx="296">
                  <c:v>9.20846311563453E-4</c:v>
                </c:pt>
                <c:pt idx="297">
                  <c:v>8.9568657627483409E-4</c:v>
                </c:pt>
                <c:pt idx="298">
                  <c:v>1.038903530994665E-3</c:v>
                </c:pt>
                <c:pt idx="299">
                  <c:v>8.2601346316788936E-4</c:v>
                </c:pt>
                <c:pt idx="300">
                  <c:v>7.3272890617470221E-4</c:v>
                </c:pt>
                <c:pt idx="301">
                  <c:v>8.6239831112373832E-4</c:v>
                </c:pt>
                <c:pt idx="302">
                  <c:v>7.253745220134136E-4</c:v>
                </c:pt>
                <c:pt idx="303">
                  <c:v>5.9454389851259517E-4</c:v>
                </c:pt>
                <c:pt idx="304">
                  <c:v>6.4525044194042717E-4</c:v>
                </c:pt>
                <c:pt idx="305">
                  <c:v>6.6344286591835165E-4</c:v>
                </c:pt>
                <c:pt idx="306">
                  <c:v>5.1983883834792668E-4</c:v>
                </c:pt>
                <c:pt idx="307">
                  <c:v>5.4654686503892208E-4</c:v>
                </c:pt>
                <c:pt idx="308">
                  <c:v>5.492563749930811E-4</c:v>
                </c:pt>
                <c:pt idx="309">
                  <c:v>4.6719693066712395E-4</c:v>
                </c:pt>
                <c:pt idx="310">
                  <c:v>4.8500228179445426E-4</c:v>
                </c:pt>
                <c:pt idx="311">
                  <c:v>5.1906469264673832E-4</c:v>
                </c:pt>
                <c:pt idx="312">
                  <c:v>4.1997404289463916E-4</c:v>
                </c:pt>
                <c:pt idx="313">
                  <c:v>3.8784699629532577E-4</c:v>
                </c:pt>
                <c:pt idx="314">
                  <c:v>4.5093987094217014E-4</c:v>
                </c:pt>
                <c:pt idx="315">
                  <c:v>3.7584773792690747E-4</c:v>
                </c:pt>
                <c:pt idx="316">
                  <c:v>3.1314193613065722E-4</c:v>
                </c:pt>
                <c:pt idx="317">
                  <c:v>3.6384847955848922E-4</c:v>
                </c:pt>
                <c:pt idx="318">
                  <c:v>3.297860687062051E-4</c:v>
                </c:pt>
                <c:pt idx="319">
                  <c:v>2.8798220084203825E-4</c:v>
                </c:pt>
                <c:pt idx="320">
                  <c:v>3.2862485015442273E-4</c:v>
                </c:pt>
                <c:pt idx="321">
                  <c:v>3.0617462481996274E-4</c:v>
                </c:pt>
                <c:pt idx="322">
                  <c:v>2.3379200175885904E-4</c:v>
                </c:pt>
                <c:pt idx="323">
                  <c:v>2.3108249180470007E-4</c:v>
                </c:pt>
                <c:pt idx="324">
                  <c:v>2.8604683658906758E-4</c:v>
                </c:pt>
                <c:pt idx="325">
                  <c:v>2.2179274339044076E-4</c:v>
                </c:pt>
                <c:pt idx="326">
                  <c:v>2.0630982936667528E-4</c:v>
                </c:pt>
                <c:pt idx="327">
                  <c:v>2.2876005470113525E-4</c:v>
                </c:pt>
                <c:pt idx="328">
                  <c:v>2.0824519361964595E-4</c:v>
                </c:pt>
                <c:pt idx="329">
                  <c:v>1.6411888865191428E-4</c:v>
                </c:pt>
                <c:pt idx="330">
                  <c:v>2.2682469044816455E-4</c:v>
                </c:pt>
                <c:pt idx="331">
                  <c:v>1.5986108729537876E-4</c:v>
                </c:pt>
                <c:pt idx="332">
                  <c:v>1.4592646467398982E-4</c:v>
                </c:pt>
                <c:pt idx="333">
                  <c:v>1.6257059724953773E-4</c:v>
                </c:pt>
                <c:pt idx="334">
                  <c:v>1.5250670313409016E-4</c:v>
                </c:pt>
                <c:pt idx="335">
                  <c:v>1.1418649092527055E-4</c:v>
                </c:pt>
                <c:pt idx="336">
                  <c:v>1.3044355065022434E-4</c:v>
                </c:pt>
                <c:pt idx="337">
                  <c:v>1.2425038504071813E-4</c:v>
                </c:pt>
                <c:pt idx="338">
                  <c:v>9.638113979794023E-5</c:v>
                </c:pt>
                <c:pt idx="339">
                  <c:v>1.0450966966041712E-4</c:v>
                </c:pt>
                <c:pt idx="340">
                  <c:v>1.3547549770794812E-4</c:v>
                </c:pt>
                <c:pt idx="341">
                  <c:v>9.0575047039028169E-5</c:v>
                </c:pt>
                <c:pt idx="342">
                  <c:v>7.973700722239232E-5</c:v>
                </c:pt>
                <c:pt idx="343">
                  <c:v>1.0450966966041712E-4</c:v>
                </c:pt>
                <c:pt idx="344">
                  <c:v>8.1285298624768866E-5</c:v>
                </c:pt>
                <c:pt idx="345">
                  <c:v>5.535141763496166E-5</c:v>
                </c:pt>
                <c:pt idx="346">
                  <c:v>7.0060185957538881E-5</c:v>
                </c:pt>
                <c:pt idx="347">
                  <c:v>5.8060927589120623E-5</c:v>
                </c:pt>
                <c:pt idx="348">
                  <c:v>5.2254834830208562E-5</c:v>
                </c:pt>
                <c:pt idx="349">
                  <c:v>5.6899709037338206E-5</c:v>
                </c:pt>
                <c:pt idx="350">
                  <c:v>5.7673854738526486E-5</c:v>
                </c:pt>
                <c:pt idx="351">
                  <c:v>3.7933139358225471E-5</c:v>
                </c:pt>
                <c:pt idx="352">
                  <c:v>4.2965086415949259E-5</c:v>
                </c:pt>
                <c:pt idx="353">
                  <c:v>4.8384106324267183E-5</c:v>
                </c:pt>
                <c:pt idx="354">
                  <c:v>3.4449483702878236E-5</c:v>
                </c:pt>
                <c:pt idx="355">
                  <c:v>3.9094357910007887E-5</c:v>
                </c:pt>
                <c:pt idx="356">
                  <c:v>4.8384106324267183E-5</c:v>
                </c:pt>
                <c:pt idx="357">
                  <c:v>3.4836556553472372E-5</c:v>
                </c:pt>
                <c:pt idx="358">
                  <c:v>2.8643390943966171E-5</c:v>
                </c:pt>
                <c:pt idx="359">
                  <c:v>4.0255576461790297E-5</c:v>
                </c:pt>
                <c:pt idx="360">
                  <c:v>3.0191682346342724E-5</c:v>
                </c:pt>
                <c:pt idx="361">
                  <c:v>2.6320953840401349E-5</c:v>
                </c:pt>
                <c:pt idx="362">
                  <c:v>2.3998516736836523E-5</c:v>
                </c:pt>
                <c:pt idx="363">
                  <c:v>2.2837298185054111E-5</c:v>
                </c:pt>
                <c:pt idx="364">
                  <c:v>2.7095099541589622E-5</c:v>
                </c:pt>
                <c:pt idx="365">
                  <c:v>2.5159735288618936E-5</c:v>
                </c:pt>
                <c:pt idx="366">
                  <c:v>2.7482172392183762E-5</c:v>
                </c:pt>
                <c:pt idx="367">
                  <c:v>2.7869245242777898E-5</c:v>
                </c:pt>
                <c:pt idx="368">
                  <c:v>2.3611443886242387E-5</c:v>
                </c:pt>
                <c:pt idx="369">
                  <c:v>4.102972216297857E-5</c:v>
                </c:pt>
                <c:pt idx="370">
                  <c:v>2.6320953840401349E-5</c:v>
                </c:pt>
                <c:pt idx="371">
                  <c:v>2.8643390943966171E-5</c:v>
                </c:pt>
                <c:pt idx="372">
                  <c:v>3.2514119449907547E-5</c:v>
                </c:pt>
                <c:pt idx="373">
                  <c:v>2.7482172392183762E-5</c:v>
                </c:pt>
                <c:pt idx="374">
                  <c:v>2.8643390943966171E-5</c:v>
                </c:pt>
                <c:pt idx="375">
                  <c:v>2.0901933932083425E-5</c:v>
                </c:pt>
                <c:pt idx="376">
                  <c:v>1.7418278276736186E-5</c:v>
                </c:pt>
                <c:pt idx="377">
                  <c:v>1.9740715380301012E-5</c:v>
                </c:pt>
                <c:pt idx="378">
                  <c:v>2.2063152483865838E-5</c:v>
                </c:pt>
                <c:pt idx="379">
                  <c:v>2.438558958743066E-5</c:v>
                </c:pt>
                <c:pt idx="380">
                  <c:v>1.7418278276736186E-5</c:v>
                </c:pt>
                <c:pt idx="381">
                  <c:v>1.7805351127330323E-5</c:v>
                </c:pt>
                <c:pt idx="382">
                  <c:v>1.703120542614205E-5</c:v>
                </c:pt>
                <c:pt idx="383">
                  <c:v>1.664413257554791E-5</c:v>
                </c:pt>
                <c:pt idx="384">
                  <c:v>1.5869986874359637E-5</c:v>
                </c:pt>
                <c:pt idx="385">
                  <c:v>2.1676079633271698E-5</c:v>
                </c:pt>
                <c:pt idx="386">
                  <c:v>1.5095841173171362E-5</c:v>
                </c:pt>
                <c:pt idx="387">
                  <c:v>8.9026755636651613E-6</c:v>
                </c:pt>
                <c:pt idx="388">
                  <c:v>1.5869986874359637E-5</c:v>
                </c:pt>
                <c:pt idx="389">
                  <c:v>1.3547549770794811E-5</c:v>
                </c:pt>
                <c:pt idx="390">
                  <c:v>1.1225112667229987E-5</c:v>
                </c:pt>
                <c:pt idx="391">
                  <c:v>1.3934622621388949E-5</c:v>
                </c:pt>
                <c:pt idx="392">
                  <c:v>1.3547549770794811E-5</c:v>
                </c:pt>
                <c:pt idx="393">
                  <c:v>1.1999258368418262E-5</c:v>
                </c:pt>
                <c:pt idx="394">
                  <c:v>6.9673113106944746E-6</c:v>
                </c:pt>
                <c:pt idx="395">
                  <c:v>6.1931656095061999E-6</c:v>
                </c:pt>
                <c:pt idx="396">
                  <c:v>1.1225112667229987E-5</c:v>
                </c:pt>
                <c:pt idx="397">
                  <c:v>7.354384161288612E-6</c:v>
                </c:pt>
                <c:pt idx="398">
                  <c:v>1.0838039816635849E-5</c:v>
                </c:pt>
                <c:pt idx="399">
                  <c:v>6.9673113106944746E-6</c:v>
                </c:pt>
                <c:pt idx="400">
                  <c:v>5.4190199083179244E-6</c:v>
                </c:pt>
                <c:pt idx="401">
                  <c:v>1.0838039816635849E-4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95648"/>
        <c:axId val="424001920"/>
      </c:scatterChart>
      <c:valAx>
        <c:axId val="42399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Frequency</a:t>
                </a:r>
                <a:r>
                  <a:rPr lang="da-DK" baseline="0"/>
                  <a:t> [Hz]</a:t>
                </a:r>
              </a:p>
            </c:rich>
          </c:tx>
          <c:layout>
            <c:manualLayout>
              <c:xMode val="edge"/>
              <c:yMode val="edge"/>
              <c:x val="0.47142967129108859"/>
              <c:y val="0.89945985723747146"/>
            </c:manualLayout>
          </c:layout>
          <c:overlay val="0"/>
        </c:title>
        <c:numFmt formatCode="0.00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24001920"/>
        <c:crosses val="autoZero"/>
        <c:crossBetween val="midCat"/>
      </c:valAx>
      <c:valAx>
        <c:axId val="424001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Distribution [%time/mHz]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low"/>
        <c:crossAx val="423995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Power Response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193496646252552"/>
          <c:y val="0.19486734436833167"/>
          <c:w val="0.85260207057451154"/>
          <c:h val="0.5790630815110959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'FCR-N_Data'!$E$13</c:f>
              <c:strCache>
                <c:ptCount val="1"/>
                <c:pt idx="0">
                  <c:v>Power Response</c:v>
                </c:pt>
              </c:strCache>
            </c:strRef>
          </c:tx>
          <c:marker>
            <c:symbol val="none"/>
          </c:marker>
          <c:xVal>
            <c:numRef>
              <c:f>'FCR-N_Data'!$C$14:$C$415</c:f>
              <c:numCache>
                <c:formatCode>0.0000</c:formatCode>
                <c:ptCount val="402"/>
                <c:pt idx="0">
                  <c:v>49.8</c:v>
                </c:pt>
                <c:pt idx="1">
                  <c:v>49.800999999999995</c:v>
                </c:pt>
                <c:pt idx="2">
                  <c:v>49.801999999999992</c:v>
                </c:pt>
                <c:pt idx="3">
                  <c:v>49.80299999999999</c:v>
                </c:pt>
                <c:pt idx="4">
                  <c:v>49.803999999999988</c:v>
                </c:pt>
                <c:pt idx="5">
                  <c:v>49.804999999999986</c:v>
                </c:pt>
                <c:pt idx="6">
                  <c:v>49.805999999999983</c:v>
                </c:pt>
                <c:pt idx="7">
                  <c:v>49.806999999999981</c:v>
                </c:pt>
                <c:pt idx="8">
                  <c:v>49.807999999999979</c:v>
                </c:pt>
                <c:pt idx="9">
                  <c:v>49.808999999999976</c:v>
                </c:pt>
                <c:pt idx="10">
                  <c:v>49.809999999999974</c:v>
                </c:pt>
                <c:pt idx="11">
                  <c:v>49.810999999999972</c:v>
                </c:pt>
                <c:pt idx="12">
                  <c:v>49.811999999999969</c:v>
                </c:pt>
                <c:pt idx="13">
                  <c:v>49.812999999999967</c:v>
                </c:pt>
                <c:pt idx="14">
                  <c:v>49.813999999999965</c:v>
                </c:pt>
                <c:pt idx="15">
                  <c:v>49.814999999999962</c:v>
                </c:pt>
                <c:pt idx="16">
                  <c:v>49.81599999999996</c:v>
                </c:pt>
                <c:pt idx="17">
                  <c:v>49.816999999999958</c:v>
                </c:pt>
                <c:pt idx="18">
                  <c:v>49.817999999999955</c:v>
                </c:pt>
                <c:pt idx="19">
                  <c:v>49.818999999999953</c:v>
                </c:pt>
                <c:pt idx="20">
                  <c:v>49.819999999999951</c:v>
                </c:pt>
                <c:pt idx="21">
                  <c:v>49.820999999999948</c:v>
                </c:pt>
                <c:pt idx="22">
                  <c:v>49.821999999999946</c:v>
                </c:pt>
                <c:pt idx="23">
                  <c:v>49.822999999999944</c:v>
                </c:pt>
                <c:pt idx="24">
                  <c:v>49.823999999999941</c:v>
                </c:pt>
                <c:pt idx="25">
                  <c:v>49.824999999999939</c:v>
                </c:pt>
                <c:pt idx="26">
                  <c:v>49.825999999999937</c:v>
                </c:pt>
                <c:pt idx="27">
                  <c:v>49.826999999999934</c:v>
                </c:pt>
                <c:pt idx="28">
                  <c:v>49.827999999999932</c:v>
                </c:pt>
                <c:pt idx="29">
                  <c:v>49.82899999999993</c:v>
                </c:pt>
                <c:pt idx="30">
                  <c:v>49.829999999999927</c:v>
                </c:pt>
                <c:pt idx="31">
                  <c:v>49.830999999999925</c:v>
                </c:pt>
                <c:pt idx="32">
                  <c:v>49.831999999999923</c:v>
                </c:pt>
                <c:pt idx="33">
                  <c:v>49.83299999999992</c:v>
                </c:pt>
                <c:pt idx="34">
                  <c:v>49.833999999999918</c:v>
                </c:pt>
                <c:pt idx="35">
                  <c:v>49.834999999999916</c:v>
                </c:pt>
                <c:pt idx="36">
                  <c:v>49.835999999999913</c:v>
                </c:pt>
                <c:pt idx="37">
                  <c:v>49.836999999999911</c:v>
                </c:pt>
                <c:pt idx="38">
                  <c:v>49.837999999999909</c:v>
                </c:pt>
                <c:pt idx="39">
                  <c:v>49.838999999999906</c:v>
                </c:pt>
                <c:pt idx="40">
                  <c:v>49.839999999999904</c:v>
                </c:pt>
                <c:pt idx="41">
                  <c:v>49.840999999999902</c:v>
                </c:pt>
                <c:pt idx="42">
                  <c:v>49.841999999999899</c:v>
                </c:pt>
                <c:pt idx="43">
                  <c:v>49.842999999999897</c:v>
                </c:pt>
                <c:pt idx="44">
                  <c:v>49.843999999999895</c:v>
                </c:pt>
                <c:pt idx="45">
                  <c:v>49.844999999999892</c:v>
                </c:pt>
                <c:pt idx="46">
                  <c:v>49.84599999999989</c:v>
                </c:pt>
                <c:pt idx="47">
                  <c:v>49.846999999999888</c:v>
                </c:pt>
                <c:pt idx="48">
                  <c:v>49.847999999999885</c:v>
                </c:pt>
                <c:pt idx="49">
                  <c:v>49.848999999999883</c:v>
                </c:pt>
                <c:pt idx="50">
                  <c:v>49.849999999999881</c:v>
                </c:pt>
                <c:pt idx="51">
                  <c:v>49.850999999999878</c:v>
                </c:pt>
                <c:pt idx="52">
                  <c:v>49.851999999999876</c:v>
                </c:pt>
                <c:pt idx="53">
                  <c:v>49.852999999999874</c:v>
                </c:pt>
                <c:pt idx="54">
                  <c:v>49.853999999999871</c:v>
                </c:pt>
                <c:pt idx="55">
                  <c:v>49.854999999999869</c:v>
                </c:pt>
                <c:pt idx="56">
                  <c:v>49.855999999999867</c:v>
                </c:pt>
                <c:pt idx="57">
                  <c:v>49.856999999999864</c:v>
                </c:pt>
                <c:pt idx="58">
                  <c:v>49.857999999999862</c:v>
                </c:pt>
                <c:pt idx="59">
                  <c:v>49.85899999999986</c:v>
                </c:pt>
                <c:pt idx="60">
                  <c:v>49.859999999999857</c:v>
                </c:pt>
                <c:pt idx="61">
                  <c:v>49.860999999999855</c:v>
                </c:pt>
                <c:pt idx="62">
                  <c:v>49.861999999999853</c:v>
                </c:pt>
                <c:pt idx="63">
                  <c:v>49.86299999999985</c:v>
                </c:pt>
                <c:pt idx="64">
                  <c:v>49.863999999999848</c:v>
                </c:pt>
                <c:pt idx="65">
                  <c:v>49.864999999999846</c:v>
                </c:pt>
                <c:pt idx="66">
                  <c:v>49.865999999999843</c:v>
                </c:pt>
                <c:pt idx="67">
                  <c:v>49.866999999999841</c:v>
                </c:pt>
                <c:pt idx="68">
                  <c:v>49.867999999999839</c:v>
                </c:pt>
                <c:pt idx="69">
                  <c:v>49.868999999999836</c:v>
                </c:pt>
                <c:pt idx="70">
                  <c:v>49.869999999999834</c:v>
                </c:pt>
                <c:pt idx="71">
                  <c:v>49.870999999999832</c:v>
                </c:pt>
                <c:pt idx="72">
                  <c:v>49.871999999999829</c:v>
                </c:pt>
                <c:pt idx="73">
                  <c:v>49.872999999999827</c:v>
                </c:pt>
                <c:pt idx="74">
                  <c:v>49.873999999999825</c:v>
                </c:pt>
                <c:pt idx="75">
                  <c:v>49.874999999999822</c:v>
                </c:pt>
                <c:pt idx="76">
                  <c:v>49.87599999999982</c:v>
                </c:pt>
                <c:pt idx="77">
                  <c:v>49.876999999999818</c:v>
                </c:pt>
                <c:pt idx="78">
                  <c:v>49.877999999999815</c:v>
                </c:pt>
                <c:pt idx="79">
                  <c:v>49.878999999999813</c:v>
                </c:pt>
                <c:pt idx="80">
                  <c:v>49.879999999999811</c:v>
                </c:pt>
                <c:pt idx="81">
                  <c:v>49.880999999999808</c:v>
                </c:pt>
                <c:pt idx="82">
                  <c:v>49.881999999999806</c:v>
                </c:pt>
                <c:pt idx="83">
                  <c:v>49.882999999999804</c:v>
                </c:pt>
                <c:pt idx="84">
                  <c:v>49.883999999999801</c:v>
                </c:pt>
                <c:pt idx="85">
                  <c:v>49.884999999999799</c:v>
                </c:pt>
                <c:pt idx="86">
                  <c:v>49.885999999999797</c:v>
                </c:pt>
                <c:pt idx="87">
                  <c:v>49.886999999999794</c:v>
                </c:pt>
                <c:pt idx="88">
                  <c:v>49.887999999999792</c:v>
                </c:pt>
                <c:pt idx="89">
                  <c:v>49.88899999999979</c:v>
                </c:pt>
                <c:pt idx="90">
                  <c:v>49.889999999999787</c:v>
                </c:pt>
                <c:pt idx="91">
                  <c:v>49.890999999999785</c:v>
                </c:pt>
                <c:pt idx="92">
                  <c:v>49.891999999999783</c:v>
                </c:pt>
                <c:pt idx="93">
                  <c:v>49.89299999999978</c:v>
                </c:pt>
                <c:pt idx="94">
                  <c:v>49.893999999999778</c:v>
                </c:pt>
                <c:pt idx="95">
                  <c:v>49.894999999999776</c:v>
                </c:pt>
                <c:pt idx="96">
                  <c:v>49.895999999999773</c:v>
                </c:pt>
                <c:pt idx="97">
                  <c:v>49.896999999999771</c:v>
                </c:pt>
                <c:pt idx="98">
                  <c:v>49.897999999999769</c:v>
                </c:pt>
                <c:pt idx="99">
                  <c:v>49.898999999999766</c:v>
                </c:pt>
                <c:pt idx="100">
                  <c:v>49.899999999999764</c:v>
                </c:pt>
                <c:pt idx="101">
                  <c:v>49.900999999999762</c:v>
                </c:pt>
                <c:pt idx="102">
                  <c:v>49.901999999999759</c:v>
                </c:pt>
                <c:pt idx="103">
                  <c:v>49.902999999999757</c:v>
                </c:pt>
                <c:pt idx="104">
                  <c:v>49.903999999999755</c:v>
                </c:pt>
                <c:pt idx="105">
                  <c:v>49.904999999999752</c:v>
                </c:pt>
                <c:pt idx="106">
                  <c:v>49.90599999999975</c:v>
                </c:pt>
                <c:pt idx="107">
                  <c:v>49.906999999999748</c:v>
                </c:pt>
                <c:pt idx="108">
                  <c:v>49.907999999999745</c:v>
                </c:pt>
                <c:pt idx="109">
                  <c:v>49.908999999999743</c:v>
                </c:pt>
                <c:pt idx="110">
                  <c:v>49.909999999999741</c:v>
                </c:pt>
                <c:pt idx="111">
                  <c:v>49.910999999999738</c:v>
                </c:pt>
                <c:pt idx="112">
                  <c:v>49.911999999999736</c:v>
                </c:pt>
                <c:pt idx="113">
                  <c:v>49.912999999999734</c:v>
                </c:pt>
                <c:pt idx="114">
                  <c:v>49.913999999999731</c:v>
                </c:pt>
                <c:pt idx="115">
                  <c:v>49.914999999999729</c:v>
                </c:pt>
                <c:pt idx="116">
                  <c:v>49.915999999999727</c:v>
                </c:pt>
                <c:pt idx="117">
                  <c:v>49.916999999999724</c:v>
                </c:pt>
                <c:pt idx="118">
                  <c:v>49.917999999999722</c:v>
                </c:pt>
                <c:pt idx="119">
                  <c:v>49.91899999999972</c:v>
                </c:pt>
                <c:pt idx="120">
                  <c:v>49.919999999999717</c:v>
                </c:pt>
                <c:pt idx="121">
                  <c:v>49.920999999999715</c:v>
                </c:pt>
                <c:pt idx="122">
                  <c:v>49.921999999999713</c:v>
                </c:pt>
                <c:pt idx="123">
                  <c:v>49.92299999999971</c:v>
                </c:pt>
                <c:pt idx="124">
                  <c:v>49.923999999999708</c:v>
                </c:pt>
                <c:pt idx="125">
                  <c:v>49.924999999999706</c:v>
                </c:pt>
                <c:pt idx="126">
                  <c:v>49.925999999999704</c:v>
                </c:pt>
                <c:pt idx="127">
                  <c:v>49.926999999999701</c:v>
                </c:pt>
                <c:pt idx="128">
                  <c:v>49.927999999999699</c:v>
                </c:pt>
                <c:pt idx="129">
                  <c:v>49.928999999999697</c:v>
                </c:pt>
                <c:pt idx="130">
                  <c:v>49.929999999999694</c:v>
                </c:pt>
                <c:pt idx="131">
                  <c:v>49.930999999999692</c:v>
                </c:pt>
                <c:pt idx="132">
                  <c:v>49.93199999999969</c:v>
                </c:pt>
                <c:pt idx="133">
                  <c:v>49.932999999999687</c:v>
                </c:pt>
                <c:pt idx="134">
                  <c:v>49.933999999999685</c:v>
                </c:pt>
                <c:pt idx="135">
                  <c:v>49.934999999999683</c:v>
                </c:pt>
                <c:pt idx="136">
                  <c:v>49.93599999999968</c:v>
                </c:pt>
                <c:pt idx="137">
                  <c:v>49.936999999999678</c:v>
                </c:pt>
                <c:pt idx="138">
                  <c:v>49.937999999999676</c:v>
                </c:pt>
                <c:pt idx="139">
                  <c:v>49.938999999999673</c:v>
                </c:pt>
                <c:pt idx="140">
                  <c:v>49.939999999999671</c:v>
                </c:pt>
                <c:pt idx="141">
                  <c:v>49.940999999999669</c:v>
                </c:pt>
                <c:pt idx="142">
                  <c:v>49.941999999999666</c:v>
                </c:pt>
                <c:pt idx="143">
                  <c:v>49.942999999999664</c:v>
                </c:pt>
                <c:pt idx="144">
                  <c:v>49.943999999999662</c:v>
                </c:pt>
                <c:pt idx="145">
                  <c:v>49.944999999999659</c:v>
                </c:pt>
                <c:pt idx="146">
                  <c:v>49.945999999999657</c:v>
                </c:pt>
                <c:pt idx="147">
                  <c:v>49.946999999999655</c:v>
                </c:pt>
                <c:pt idx="148">
                  <c:v>49.947999999999652</c:v>
                </c:pt>
                <c:pt idx="149">
                  <c:v>49.94899999999965</c:v>
                </c:pt>
                <c:pt idx="150">
                  <c:v>49.949999999999648</c:v>
                </c:pt>
                <c:pt idx="151">
                  <c:v>49.950999999999645</c:v>
                </c:pt>
                <c:pt idx="152">
                  <c:v>49.951999999999643</c:v>
                </c:pt>
                <c:pt idx="153">
                  <c:v>49.952999999999641</c:v>
                </c:pt>
                <c:pt idx="154">
                  <c:v>49.953999999999638</c:v>
                </c:pt>
                <c:pt idx="155">
                  <c:v>49.954999999999636</c:v>
                </c:pt>
                <c:pt idx="156">
                  <c:v>49.955999999999634</c:v>
                </c:pt>
                <c:pt idx="157">
                  <c:v>49.956999999999631</c:v>
                </c:pt>
                <c:pt idx="158">
                  <c:v>49.957999999999629</c:v>
                </c:pt>
                <c:pt idx="159">
                  <c:v>49.958999999999627</c:v>
                </c:pt>
                <c:pt idx="160">
                  <c:v>49.959999999999624</c:v>
                </c:pt>
                <c:pt idx="161">
                  <c:v>49.960999999999622</c:v>
                </c:pt>
                <c:pt idx="162">
                  <c:v>49.96199999999962</c:v>
                </c:pt>
                <c:pt idx="163">
                  <c:v>49.962999999999617</c:v>
                </c:pt>
                <c:pt idx="164">
                  <c:v>49.963999999999615</c:v>
                </c:pt>
                <c:pt idx="165">
                  <c:v>49.964999999999613</c:v>
                </c:pt>
                <c:pt idx="166">
                  <c:v>49.96599999999961</c:v>
                </c:pt>
                <c:pt idx="167">
                  <c:v>49.966999999999608</c:v>
                </c:pt>
                <c:pt idx="168">
                  <c:v>49.967999999999606</c:v>
                </c:pt>
                <c:pt idx="169">
                  <c:v>49.968999999999603</c:v>
                </c:pt>
                <c:pt idx="170">
                  <c:v>49.969999999999601</c:v>
                </c:pt>
                <c:pt idx="171">
                  <c:v>49.970999999999599</c:v>
                </c:pt>
                <c:pt idx="172">
                  <c:v>49.971999999999596</c:v>
                </c:pt>
                <c:pt idx="173">
                  <c:v>49.972999999999594</c:v>
                </c:pt>
                <c:pt idx="174">
                  <c:v>49.973999999999592</c:v>
                </c:pt>
                <c:pt idx="175">
                  <c:v>49.974999999999589</c:v>
                </c:pt>
                <c:pt idx="176">
                  <c:v>49.975999999999587</c:v>
                </c:pt>
                <c:pt idx="177">
                  <c:v>49.976999999999585</c:v>
                </c:pt>
                <c:pt idx="178">
                  <c:v>49.977999999999582</c:v>
                </c:pt>
                <c:pt idx="179">
                  <c:v>49.97899999999958</c:v>
                </c:pt>
                <c:pt idx="180">
                  <c:v>49.979999999999578</c:v>
                </c:pt>
                <c:pt idx="181">
                  <c:v>49.980999999999575</c:v>
                </c:pt>
                <c:pt idx="182">
                  <c:v>49.981999999999573</c:v>
                </c:pt>
                <c:pt idx="183">
                  <c:v>49.982999999999571</c:v>
                </c:pt>
                <c:pt idx="184">
                  <c:v>49.983999999999568</c:v>
                </c:pt>
                <c:pt idx="185">
                  <c:v>49.984999999999566</c:v>
                </c:pt>
                <c:pt idx="186">
                  <c:v>49.985999999999564</c:v>
                </c:pt>
                <c:pt idx="187">
                  <c:v>49.986999999999561</c:v>
                </c:pt>
                <c:pt idx="188">
                  <c:v>49.987999999999559</c:v>
                </c:pt>
                <c:pt idx="189">
                  <c:v>49.988999999999557</c:v>
                </c:pt>
                <c:pt idx="190">
                  <c:v>49.989999999999554</c:v>
                </c:pt>
                <c:pt idx="191">
                  <c:v>49.990999999999552</c:v>
                </c:pt>
                <c:pt idx="192">
                  <c:v>49.99199999999955</c:v>
                </c:pt>
                <c:pt idx="193">
                  <c:v>49.992999999999547</c:v>
                </c:pt>
                <c:pt idx="194">
                  <c:v>49.993999999999545</c:v>
                </c:pt>
                <c:pt idx="195">
                  <c:v>49.994999999999543</c:v>
                </c:pt>
                <c:pt idx="196">
                  <c:v>49.99599999999954</c:v>
                </c:pt>
                <c:pt idx="197">
                  <c:v>49.996999999999538</c:v>
                </c:pt>
                <c:pt idx="198">
                  <c:v>49.997999999999536</c:v>
                </c:pt>
                <c:pt idx="199">
                  <c:v>49.998999999999533</c:v>
                </c:pt>
                <c:pt idx="200">
                  <c:v>49.999999999999531</c:v>
                </c:pt>
                <c:pt idx="201">
                  <c:v>50.000999999999529</c:v>
                </c:pt>
                <c:pt idx="202">
                  <c:v>50.001999999999526</c:v>
                </c:pt>
                <c:pt idx="203">
                  <c:v>50.002999999999524</c:v>
                </c:pt>
                <c:pt idx="204">
                  <c:v>50.003999999999522</c:v>
                </c:pt>
                <c:pt idx="205">
                  <c:v>50.004999999999519</c:v>
                </c:pt>
                <c:pt idx="206">
                  <c:v>50.005999999999517</c:v>
                </c:pt>
                <c:pt idx="207">
                  <c:v>50.006999999999515</c:v>
                </c:pt>
                <c:pt idx="208">
                  <c:v>50.007999999999512</c:v>
                </c:pt>
                <c:pt idx="209">
                  <c:v>50.00899999999951</c:v>
                </c:pt>
                <c:pt idx="210">
                  <c:v>50.009999999999508</c:v>
                </c:pt>
                <c:pt idx="211">
                  <c:v>50.010999999999505</c:v>
                </c:pt>
                <c:pt idx="212">
                  <c:v>50.011999999999503</c:v>
                </c:pt>
                <c:pt idx="213">
                  <c:v>50.012999999999501</c:v>
                </c:pt>
                <c:pt idx="214">
                  <c:v>50.013999999999498</c:v>
                </c:pt>
                <c:pt idx="215">
                  <c:v>50.014999999999496</c:v>
                </c:pt>
                <c:pt idx="216">
                  <c:v>50.015999999999494</c:v>
                </c:pt>
                <c:pt idx="217">
                  <c:v>50.016999999999491</c:v>
                </c:pt>
                <c:pt idx="218">
                  <c:v>50.017999999999489</c:v>
                </c:pt>
                <c:pt idx="219">
                  <c:v>50.018999999999487</c:v>
                </c:pt>
                <c:pt idx="220">
                  <c:v>50.019999999999484</c:v>
                </c:pt>
                <c:pt idx="221">
                  <c:v>50.020999999999482</c:v>
                </c:pt>
                <c:pt idx="222">
                  <c:v>50.02199999999948</c:v>
                </c:pt>
                <c:pt idx="223">
                  <c:v>50.022999999999477</c:v>
                </c:pt>
                <c:pt idx="224">
                  <c:v>50.023999999999475</c:v>
                </c:pt>
                <c:pt idx="225">
                  <c:v>50.024999999999473</c:v>
                </c:pt>
                <c:pt idx="226">
                  <c:v>50.02599999999947</c:v>
                </c:pt>
                <c:pt idx="227">
                  <c:v>50.026999999999468</c:v>
                </c:pt>
                <c:pt idx="228">
                  <c:v>50.027999999999466</c:v>
                </c:pt>
                <c:pt idx="229">
                  <c:v>50.028999999999463</c:v>
                </c:pt>
                <c:pt idx="230">
                  <c:v>50.029999999999461</c:v>
                </c:pt>
                <c:pt idx="231">
                  <c:v>50.030999999999459</c:v>
                </c:pt>
                <c:pt idx="232">
                  <c:v>50.031999999999456</c:v>
                </c:pt>
                <c:pt idx="233">
                  <c:v>50.032999999999454</c:v>
                </c:pt>
                <c:pt idx="234">
                  <c:v>50.033999999999452</c:v>
                </c:pt>
                <c:pt idx="235">
                  <c:v>50.034999999999449</c:v>
                </c:pt>
                <c:pt idx="236">
                  <c:v>50.035999999999447</c:v>
                </c:pt>
                <c:pt idx="237">
                  <c:v>50.036999999999445</c:v>
                </c:pt>
                <c:pt idx="238">
                  <c:v>50.037999999999442</c:v>
                </c:pt>
                <c:pt idx="239">
                  <c:v>50.03899999999944</c:v>
                </c:pt>
                <c:pt idx="240">
                  <c:v>50.039999999999438</c:v>
                </c:pt>
                <c:pt idx="241">
                  <c:v>50.040999999999435</c:v>
                </c:pt>
                <c:pt idx="242">
                  <c:v>50.041999999999433</c:v>
                </c:pt>
                <c:pt idx="243">
                  <c:v>50.042999999999431</c:v>
                </c:pt>
                <c:pt idx="244">
                  <c:v>50.043999999999428</c:v>
                </c:pt>
                <c:pt idx="245">
                  <c:v>50.044999999999426</c:v>
                </c:pt>
                <c:pt idx="246">
                  <c:v>50.045999999999424</c:v>
                </c:pt>
                <c:pt idx="247">
                  <c:v>50.046999999999422</c:v>
                </c:pt>
                <c:pt idx="248">
                  <c:v>50.047999999999419</c:v>
                </c:pt>
                <c:pt idx="249">
                  <c:v>50.048999999999417</c:v>
                </c:pt>
                <c:pt idx="250">
                  <c:v>50.049999999999415</c:v>
                </c:pt>
                <c:pt idx="251">
                  <c:v>50.050999999999412</c:v>
                </c:pt>
                <c:pt idx="252">
                  <c:v>50.05199999999941</c:v>
                </c:pt>
                <c:pt idx="253">
                  <c:v>50.052999999999408</c:v>
                </c:pt>
                <c:pt idx="254">
                  <c:v>50.053999999999405</c:v>
                </c:pt>
                <c:pt idx="255">
                  <c:v>50.054999999999403</c:v>
                </c:pt>
                <c:pt idx="256">
                  <c:v>50.055999999999401</c:v>
                </c:pt>
                <c:pt idx="257">
                  <c:v>50.056999999999398</c:v>
                </c:pt>
                <c:pt idx="258">
                  <c:v>50.057999999999396</c:v>
                </c:pt>
                <c:pt idx="259">
                  <c:v>50.058999999999394</c:v>
                </c:pt>
                <c:pt idx="260">
                  <c:v>50.059999999999391</c:v>
                </c:pt>
                <c:pt idx="261">
                  <c:v>50.060999999999389</c:v>
                </c:pt>
                <c:pt idx="262">
                  <c:v>50.061999999999387</c:v>
                </c:pt>
                <c:pt idx="263">
                  <c:v>50.062999999999384</c:v>
                </c:pt>
                <c:pt idx="264">
                  <c:v>50.063999999999382</c:v>
                </c:pt>
                <c:pt idx="265">
                  <c:v>50.06499999999938</c:v>
                </c:pt>
                <c:pt idx="266">
                  <c:v>50.065999999999377</c:v>
                </c:pt>
                <c:pt idx="267">
                  <c:v>50.066999999999375</c:v>
                </c:pt>
                <c:pt idx="268">
                  <c:v>50.067999999999373</c:v>
                </c:pt>
                <c:pt idx="269">
                  <c:v>50.06899999999937</c:v>
                </c:pt>
                <c:pt idx="270">
                  <c:v>50.069999999999368</c:v>
                </c:pt>
                <c:pt idx="271">
                  <c:v>50.070999999999366</c:v>
                </c:pt>
                <c:pt idx="272">
                  <c:v>50.071999999999363</c:v>
                </c:pt>
                <c:pt idx="273">
                  <c:v>50.072999999999361</c:v>
                </c:pt>
                <c:pt idx="274">
                  <c:v>50.073999999999359</c:v>
                </c:pt>
                <c:pt idx="275">
                  <c:v>50.074999999999356</c:v>
                </c:pt>
                <c:pt idx="276">
                  <c:v>50.075999999999354</c:v>
                </c:pt>
                <c:pt idx="277">
                  <c:v>50.076999999999352</c:v>
                </c:pt>
                <c:pt idx="278">
                  <c:v>50.077999999999349</c:v>
                </c:pt>
                <c:pt idx="279">
                  <c:v>50.078999999999347</c:v>
                </c:pt>
                <c:pt idx="280">
                  <c:v>50.079999999999345</c:v>
                </c:pt>
                <c:pt idx="281">
                  <c:v>50.080999999999342</c:v>
                </c:pt>
                <c:pt idx="282">
                  <c:v>50.08199999999934</c:v>
                </c:pt>
                <c:pt idx="283">
                  <c:v>50.082999999999338</c:v>
                </c:pt>
                <c:pt idx="284">
                  <c:v>50.083999999999335</c:v>
                </c:pt>
                <c:pt idx="285">
                  <c:v>50.084999999999333</c:v>
                </c:pt>
                <c:pt idx="286">
                  <c:v>50.085999999999331</c:v>
                </c:pt>
                <c:pt idx="287">
                  <c:v>50.086999999999328</c:v>
                </c:pt>
                <c:pt idx="288">
                  <c:v>50.087999999999326</c:v>
                </c:pt>
                <c:pt idx="289">
                  <c:v>50.088999999999324</c:v>
                </c:pt>
                <c:pt idx="290">
                  <c:v>50.089999999999321</c:v>
                </c:pt>
                <c:pt idx="291">
                  <c:v>50.090999999999319</c:v>
                </c:pt>
                <c:pt idx="292">
                  <c:v>50.091999999999317</c:v>
                </c:pt>
                <c:pt idx="293">
                  <c:v>50.092999999999314</c:v>
                </c:pt>
                <c:pt idx="294">
                  <c:v>50.093999999999312</c:v>
                </c:pt>
                <c:pt idx="295">
                  <c:v>50.09499999999931</c:v>
                </c:pt>
                <c:pt idx="296">
                  <c:v>50.095999999999307</c:v>
                </c:pt>
                <c:pt idx="297">
                  <c:v>50.096999999999305</c:v>
                </c:pt>
                <c:pt idx="298">
                  <c:v>50.097999999999303</c:v>
                </c:pt>
                <c:pt idx="299">
                  <c:v>50.0989999999993</c:v>
                </c:pt>
                <c:pt idx="300">
                  <c:v>50.099999999999298</c:v>
                </c:pt>
                <c:pt idx="301">
                  <c:v>50.100999999999296</c:v>
                </c:pt>
                <c:pt idx="302">
                  <c:v>50.101999999999293</c:v>
                </c:pt>
                <c:pt idx="303">
                  <c:v>50.102999999999291</c:v>
                </c:pt>
                <c:pt idx="304">
                  <c:v>50.103999999999289</c:v>
                </c:pt>
                <c:pt idx="305">
                  <c:v>50.104999999999286</c:v>
                </c:pt>
                <c:pt idx="306">
                  <c:v>50.105999999999284</c:v>
                </c:pt>
                <c:pt idx="307">
                  <c:v>50.106999999999282</c:v>
                </c:pt>
                <c:pt idx="308">
                  <c:v>50.107999999999279</c:v>
                </c:pt>
                <c:pt idx="309">
                  <c:v>50.108999999999277</c:v>
                </c:pt>
                <c:pt idx="310">
                  <c:v>50.109999999999275</c:v>
                </c:pt>
                <c:pt idx="311">
                  <c:v>50.110999999999272</c:v>
                </c:pt>
                <c:pt idx="312">
                  <c:v>50.11199999999927</c:v>
                </c:pt>
                <c:pt idx="313">
                  <c:v>50.112999999999268</c:v>
                </c:pt>
                <c:pt idx="314">
                  <c:v>50.113999999999265</c:v>
                </c:pt>
                <c:pt idx="315">
                  <c:v>50.114999999999263</c:v>
                </c:pt>
                <c:pt idx="316">
                  <c:v>50.115999999999261</c:v>
                </c:pt>
                <c:pt idx="317">
                  <c:v>50.116999999999258</c:v>
                </c:pt>
                <c:pt idx="318">
                  <c:v>50.117999999999256</c:v>
                </c:pt>
                <c:pt idx="319">
                  <c:v>50.118999999999254</c:v>
                </c:pt>
                <c:pt idx="320">
                  <c:v>50.119999999999251</c:v>
                </c:pt>
                <c:pt idx="321">
                  <c:v>50.120999999999249</c:v>
                </c:pt>
                <c:pt idx="322">
                  <c:v>50.121999999999247</c:v>
                </c:pt>
                <c:pt idx="323">
                  <c:v>50.122999999999244</c:v>
                </c:pt>
                <c:pt idx="324">
                  <c:v>50.123999999999242</c:v>
                </c:pt>
                <c:pt idx="325">
                  <c:v>50.12499999999924</c:v>
                </c:pt>
                <c:pt idx="326">
                  <c:v>50.125999999999237</c:v>
                </c:pt>
                <c:pt idx="327">
                  <c:v>50.126999999999235</c:v>
                </c:pt>
                <c:pt idx="328">
                  <c:v>50.127999999999233</c:v>
                </c:pt>
                <c:pt idx="329">
                  <c:v>50.12899999999923</c:v>
                </c:pt>
                <c:pt idx="330">
                  <c:v>50.129999999999228</c:v>
                </c:pt>
                <c:pt idx="331">
                  <c:v>50.130999999999226</c:v>
                </c:pt>
                <c:pt idx="332">
                  <c:v>50.131999999999223</c:v>
                </c:pt>
                <c:pt idx="333">
                  <c:v>50.132999999999221</c:v>
                </c:pt>
                <c:pt idx="334">
                  <c:v>50.133999999999219</c:v>
                </c:pt>
                <c:pt idx="335">
                  <c:v>50.134999999999216</c:v>
                </c:pt>
                <c:pt idx="336">
                  <c:v>50.135999999999214</c:v>
                </c:pt>
                <c:pt idx="337">
                  <c:v>50.136999999999212</c:v>
                </c:pt>
                <c:pt idx="338">
                  <c:v>50.137999999999209</c:v>
                </c:pt>
                <c:pt idx="339">
                  <c:v>50.138999999999207</c:v>
                </c:pt>
                <c:pt idx="340">
                  <c:v>50.139999999999205</c:v>
                </c:pt>
                <c:pt idx="341">
                  <c:v>50.140999999999202</c:v>
                </c:pt>
                <c:pt idx="342">
                  <c:v>50.1419999999992</c:v>
                </c:pt>
                <c:pt idx="343">
                  <c:v>50.142999999999198</c:v>
                </c:pt>
                <c:pt idx="344">
                  <c:v>50.143999999999195</c:v>
                </c:pt>
                <c:pt idx="345">
                  <c:v>50.144999999999193</c:v>
                </c:pt>
                <c:pt idx="346">
                  <c:v>50.145999999999191</c:v>
                </c:pt>
                <c:pt idx="347">
                  <c:v>50.146999999999188</c:v>
                </c:pt>
                <c:pt idx="348">
                  <c:v>50.147999999999186</c:v>
                </c:pt>
                <c:pt idx="349">
                  <c:v>50.148999999999184</c:v>
                </c:pt>
                <c:pt idx="350">
                  <c:v>50.149999999999181</c:v>
                </c:pt>
                <c:pt idx="351">
                  <c:v>50.150999999999179</c:v>
                </c:pt>
                <c:pt idx="352">
                  <c:v>50.151999999999177</c:v>
                </c:pt>
                <c:pt idx="353">
                  <c:v>50.152999999999174</c:v>
                </c:pt>
                <c:pt idx="354">
                  <c:v>50.153999999999172</c:v>
                </c:pt>
                <c:pt idx="355">
                  <c:v>50.15499999999917</c:v>
                </c:pt>
                <c:pt idx="356">
                  <c:v>50.155999999999167</c:v>
                </c:pt>
                <c:pt idx="357">
                  <c:v>50.156999999999165</c:v>
                </c:pt>
                <c:pt idx="358">
                  <c:v>50.157999999999163</c:v>
                </c:pt>
                <c:pt idx="359">
                  <c:v>50.15899999999916</c:v>
                </c:pt>
                <c:pt idx="360">
                  <c:v>50.159999999999158</c:v>
                </c:pt>
                <c:pt idx="361">
                  <c:v>50.160999999999156</c:v>
                </c:pt>
                <c:pt idx="362">
                  <c:v>50.161999999999153</c:v>
                </c:pt>
                <c:pt idx="363">
                  <c:v>50.162999999999151</c:v>
                </c:pt>
                <c:pt idx="364">
                  <c:v>50.163999999999149</c:v>
                </c:pt>
                <c:pt idx="365">
                  <c:v>50.164999999999146</c:v>
                </c:pt>
                <c:pt idx="366">
                  <c:v>50.165999999999144</c:v>
                </c:pt>
                <c:pt idx="367">
                  <c:v>50.166999999999142</c:v>
                </c:pt>
                <c:pt idx="368">
                  <c:v>50.16799999999914</c:v>
                </c:pt>
                <c:pt idx="369">
                  <c:v>50.168999999999137</c:v>
                </c:pt>
                <c:pt idx="370">
                  <c:v>50.169999999999135</c:v>
                </c:pt>
                <c:pt idx="371">
                  <c:v>50.170999999999133</c:v>
                </c:pt>
                <c:pt idx="372">
                  <c:v>50.17199999999913</c:v>
                </c:pt>
                <c:pt idx="373">
                  <c:v>50.172999999999128</c:v>
                </c:pt>
                <c:pt idx="374">
                  <c:v>50.173999999999126</c:v>
                </c:pt>
                <c:pt idx="375">
                  <c:v>50.174999999999123</c:v>
                </c:pt>
                <c:pt idx="376">
                  <c:v>50.175999999999121</c:v>
                </c:pt>
                <c:pt idx="377">
                  <c:v>50.176999999999119</c:v>
                </c:pt>
                <c:pt idx="378">
                  <c:v>50.177999999999116</c:v>
                </c:pt>
                <c:pt idx="379">
                  <c:v>50.178999999999114</c:v>
                </c:pt>
                <c:pt idx="380">
                  <c:v>50.179999999999112</c:v>
                </c:pt>
                <c:pt idx="381">
                  <c:v>50.180999999999109</c:v>
                </c:pt>
                <c:pt idx="382">
                  <c:v>50.181999999999107</c:v>
                </c:pt>
                <c:pt idx="383">
                  <c:v>50.182999999999105</c:v>
                </c:pt>
                <c:pt idx="384">
                  <c:v>50.183999999999102</c:v>
                </c:pt>
                <c:pt idx="385">
                  <c:v>50.1849999999991</c:v>
                </c:pt>
                <c:pt idx="386">
                  <c:v>50.185999999999098</c:v>
                </c:pt>
                <c:pt idx="387">
                  <c:v>50.186999999999095</c:v>
                </c:pt>
                <c:pt idx="388">
                  <c:v>50.187999999999093</c:v>
                </c:pt>
                <c:pt idx="389">
                  <c:v>50.188999999999091</c:v>
                </c:pt>
                <c:pt idx="390">
                  <c:v>50.189999999999088</c:v>
                </c:pt>
                <c:pt idx="391">
                  <c:v>50.190999999999086</c:v>
                </c:pt>
                <c:pt idx="392">
                  <c:v>50.191999999999084</c:v>
                </c:pt>
                <c:pt idx="393">
                  <c:v>50.192999999999081</c:v>
                </c:pt>
                <c:pt idx="394">
                  <c:v>50.193999999999079</c:v>
                </c:pt>
                <c:pt idx="395">
                  <c:v>50.194999999999077</c:v>
                </c:pt>
                <c:pt idx="396">
                  <c:v>50.195999999999074</c:v>
                </c:pt>
                <c:pt idx="397">
                  <c:v>50.196999999999072</c:v>
                </c:pt>
                <c:pt idx="398">
                  <c:v>50.19799999999907</c:v>
                </c:pt>
                <c:pt idx="399">
                  <c:v>50.198999999999067</c:v>
                </c:pt>
                <c:pt idx="400">
                  <c:v>50.199999999999065</c:v>
                </c:pt>
                <c:pt idx="401" formatCode="General">
                  <c:v>50.201000000000001</c:v>
                </c:pt>
              </c:numCache>
            </c:numRef>
          </c:xVal>
          <c:yVal>
            <c:numRef>
              <c:f>'FCR-N_Data'!$E$14:$E$415</c:f>
              <c:numCache>
                <c:formatCode>0.00</c:formatCode>
                <c:ptCount val="40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0.99000000000238231</c:v>
                </c:pt>
                <c:pt idx="102">
                  <c:v>0.98000000000240561</c:v>
                </c:pt>
                <c:pt idx="103">
                  <c:v>0.97000000000242892</c:v>
                </c:pt>
                <c:pt idx="104">
                  <c:v>0.96000000000245223</c:v>
                </c:pt>
                <c:pt idx="105">
                  <c:v>0.95000000000247553</c:v>
                </c:pt>
                <c:pt idx="106">
                  <c:v>0.94000000000249884</c:v>
                </c:pt>
                <c:pt idx="107">
                  <c:v>0.93000000000252214</c:v>
                </c:pt>
                <c:pt idx="108">
                  <c:v>0.92000000000254545</c:v>
                </c:pt>
                <c:pt idx="109">
                  <c:v>0.91000000000256875</c:v>
                </c:pt>
                <c:pt idx="110">
                  <c:v>0.90000000000259206</c:v>
                </c:pt>
                <c:pt idx="111">
                  <c:v>0.89000000000261537</c:v>
                </c:pt>
                <c:pt idx="112">
                  <c:v>0.88000000000263867</c:v>
                </c:pt>
                <c:pt idx="113">
                  <c:v>0.87000000000266198</c:v>
                </c:pt>
                <c:pt idx="114">
                  <c:v>0.86000000000268528</c:v>
                </c:pt>
                <c:pt idx="115">
                  <c:v>0.85000000000270859</c:v>
                </c:pt>
                <c:pt idx="116">
                  <c:v>0.84000000000273189</c:v>
                </c:pt>
                <c:pt idx="117">
                  <c:v>0.8300000000027552</c:v>
                </c:pt>
                <c:pt idx="118">
                  <c:v>0.82000000000277851</c:v>
                </c:pt>
                <c:pt idx="119">
                  <c:v>0.81000000000280181</c:v>
                </c:pt>
                <c:pt idx="120">
                  <c:v>0.80000000000282512</c:v>
                </c:pt>
                <c:pt idx="121">
                  <c:v>0.79000000000284842</c:v>
                </c:pt>
                <c:pt idx="122">
                  <c:v>0.78000000000287173</c:v>
                </c:pt>
                <c:pt idx="123">
                  <c:v>0.77000000000289504</c:v>
                </c:pt>
                <c:pt idx="124">
                  <c:v>0.76000000000291834</c:v>
                </c:pt>
                <c:pt idx="125">
                  <c:v>0.75000000000294165</c:v>
                </c:pt>
                <c:pt idx="126">
                  <c:v>0.74000000000296495</c:v>
                </c:pt>
                <c:pt idx="127">
                  <c:v>0.73000000000298826</c:v>
                </c:pt>
                <c:pt idx="128">
                  <c:v>0.72000000000301156</c:v>
                </c:pt>
                <c:pt idx="129">
                  <c:v>0.71000000000303487</c:v>
                </c:pt>
                <c:pt idx="130">
                  <c:v>0.70000000000305818</c:v>
                </c:pt>
                <c:pt idx="131">
                  <c:v>0.69000000000308148</c:v>
                </c:pt>
                <c:pt idx="132">
                  <c:v>0.68000000000310479</c:v>
                </c:pt>
                <c:pt idx="133">
                  <c:v>0.67000000000312809</c:v>
                </c:pt>
                <c:pt idx="134">
                  <c:v>0.6600000000031514</c:v>
                </c:pt>
                <c:pt idx="135">
                  <c:v>0.6500000000031747</c:v>
                </c:pt>
                <c:pt idx="136">
                  <c:v>0.64000000000319801</c:v>
                </c:pt>
                <c:pt idx="137">
                  <c:v>0.63000000000322132</c:v>
                </c:pt>
                <c:pt idx="138">
                  <c:v>0.62000000000324462</c:v>
                </c:pt>
                <c:pt idx="139">
                  <c:v>0.61000000000326793</c:v>
                </c:pt>
                <c:pt idx="140">
                  <c:v>0.60000000000329123</c:v>
                </c:pt>
                <c:pt idx="141">
                  <c:v>0.59000000000331454</c:v>
                </c:pt>
                <c:pt idx="142">
                  <c:v>0.58000000000333785</c:v>
                </c:pt>
                <c:pt idx="143">
                  <c:v>0.57000000000336115</c:v>
                </c:pt>
                <c:pt idx="144">
                  <c:v>0.56000000000338446</c:v>
                </c:pt>
                <c:pt idx="145">
                  <c:v>0.55000000000340776</c:v>
                </c:pt>
                <c:pt idx="146">
                  <c:v>0.54000000000343107</c:v>
                </c:pt>
                <c:pt idx="147">
                  <c:v>0.53000000000345437</c:v>
                </c:pt>
                <c:pt idx="148">
                  <c:v>0.52000000000347768</c:v>
                </c:pt>
                <c:pt idx="149">
                  <c:v>0.51000000000350099</c:v>
                </c:pt>
                <c:pt idx="150">
                  <c:v>0.50000000000352429</c:v>
                </c:pt>
                <c:pt idx="151">
                  <c:v>0.4900000000035476</c:v>
                </c:pt>
                <c:pt idx="152">
                  <c:v>0.4800000000035709</c:v>
                </c:pt>
                <c:pt idx="153">
                  <c:v>0.47000000000359421</c:v>
                </c:pt>
                <c:pt idx="154">
                  <c:v>0.46000000000361752</c:v>
                </c:pt>
                <c:pt idx="155">
                  <c:v>0.45000000000364082</c:v>
                </c:pt>
                <c:pt idx="156">
                  <c:v>0.44000000000366413</c:v>
                </c:pt>
                <c:pt idx="157">
                  <c:v>0.43000000000368743</c:v>
                </c:pt>
                <c:pt idx="158">
                  <c:v>0.42000000000371074</c:v>
                </c:pt>
                <c:pt idx="159">
                  <c:v>0.41000000000373404</c:v>
                </c:pt>
                <c:pt idx="160">
                  <c:v>0.40000000000375735</c:v>
                </c:pt>
                <c:pt idx="161">
                  <c:v>0.39000000000378066</c:v>
                </c:pt>
                <c:pt idx="162">
                  <c:v>0.38000000000380396</c:v>
                </c:pt>
                <c:pt idx="163">
                  <c:v>0.37000000000382727</c:v>
                </c:pt>
                <c:pt idx="164">
                  <c:v>0.36000000000385057</c:v>
                </c:pt>
                <c:pt idx="165">
                  <c:v>0.35000000000387388</c:v>
                </c:pt>
                <c:pt idx="166">
                  <c:v>0.34000000000389718</c:v>
                </c:pt>
                <c:pt idx="167">
                  <c:v>0.33000000000392049</c:v>
                </c:pt>
                <c:pt idx="168">
                  <c:v>0.3200000000039438</c:v>
                </c:pt>
                <c:pt idx="169">
                  <c:v>0.3100000000039671</c:v>
                </c:pt>
                <c:pt idx="170">
                  <c:v>0.30000000000399041</c:v>
                </c:pt>
                <c:pt idx="171">
                  <c:v>0.29000000000401371</c:v>
                </c:pt>
                <c:pt idx="172">
                  <c:v>0.28000000000403702</c:v>
                </c:pt>
                <c:pt idx="173">
                  <c:v>0.27000000000406033</c:v>
                </c:pt>
                <c:pt idx="174">
                  <c:v>0.26000000000408363</c:v>
                </c:pt>
                <c:pt idx="175">
                  <c:v>0.25000000000410694</c:v>
                </c:pt>
                <c:pt idx="176">
                  <c:v>0.24000000000413024</c:v>
                </c:pt>
                <c:pt idx="177">
                  <c:v>0.23000000000415355</c:v>
                </c:pt>
                <c:pt idx="178">
                  <c:v>0.22000000000417685</c:v>
                </c:pt>
                <c:pt idx="179">
                  <c:v>0.21000000000420016</c:v>
                </c:pt>
                <c:pt idx="180">
                  <c:v>0.20000000000422347</c:v>
                </c:pt>
                <c:pt idx="181">
                  <c:v>0.19000000000424677</c:v>
                </c:pt>
                <c:pt idx="182">
                  <c:v>0.18000000000427008</c:v>
                </c:pt>
                <c:pt idx="183">
                  <c:v>0.17000000000429338</c:v>
                </c:pt>
                <c:pt idx="184">
                  <c:v>0.16000000000431669</c:v>
                </c:pt>
                <c:pt idx="185">
                  <c:v>0.15000000000434</c:v>
                </c:pt>
                <c:pt idx="186">
                  <c:v>0.1400000000043633</c:v>
                </c:pt>
                <c:pt idx="187">
                  <c:v>0.13000000000438661</c:v>
                </c:pt>
                <c:pt idx="188">
                  <c:v>0.12000000000440991</c:v>
                </c:pt>
                <c:pt idx="189">
                  <c:v>0.11000000000443322</c:v>
                </c:pt>
                <c:pt idx="190">
                  <c:v>0.10000000000445652</c:v>
                </c:pt>
                <c:pt idx="191">
                  <c:v>9.000000000447983E-2</c:v>
                </c:pt>
                <c:pt idx="192">
                  <c:v>8.0000000004503136E-2</c:v>
                </c:pt>
                <c:pt idx="193">
                  <c:v>7.0000000004526441E-2</c:v>
                </c:pt>
                <c:pt idx="194">
                  <c:v>6.0000000004549747E-2</c:v>
                </c:pt>
                <c:pt idx="195">
                  <c:v>5.0000000004573053E-2</c:v>
                </c:pt>
                <c:pt idx="196">
                  <c:v>4.0000000004596359E-2</c:v>
                </c:pt>
                <c:pt idx="197">
                  <c:v>3.0000000004619665E-2</c:v>
                </c:pt>
                <c:pt idx="198">
                  <c:v>2.000000000464297E-2</c:v>
                </c:pt>
                <c:pt idx="199">
                  <c:v>1.0000000004666276E-2</c:v>
                </c:pt>
                <c:pt idx="200">
                  <c:v>4.6895820560166612E-12</c:v>
                </c:pt>
                <c:pt idx="201">
                  <c:v>-9.9999999952871121E-3</c:v>
                </c:pt>
                <c:pt idx="202">
                  <c:v>-1.9999999995263806E-2</c:v>
                </c:pt>
                <c:pt idx="203">
                  <c:v>-2.9999999995240501E-2</c:v>
                </c:pt>
                <c:pt idx="204">
                  <c:v>-3.9999999995217195E-2</c:v>
                </c:pt>
                <c:pt idx="205">
                  <c:v>-4.9999999995193889E-2</c:v>
                </c:pt>
                <c:pt idx="206">
                  <c:v>-5.9999999995170583E-2</c:v>
                </c:pt>
                <c:pt idx="207">
                  <c:v>-6.9999999995147277E-2</c:v>
                </c:pt>
                <c:pt idx="208">
                  <c:v>-7.9999999995123972E-2</c:v>
                </c:pt>
                <c:pt idx="209">
                  <c:v>-8.9999999995100666E-2</c:v>
                </c:pt>
                <c:pt idx="210">
                  <c:v>-9.999999999507736E-2</c:v>
                </c:pt>
                <c:pt idx="211">
                  <c:v>-0.10999999999505405</c:v>
                </c:pt>
                <c:pt idx="212">
                  <c:v>-0.11999999999503075</c:v>
                </c:pt>
                <c:pt idx="213">
                  <c:v>-0.12999999999500744</c:v>
                </c:pt>
                <c:pt idx="214">
                  <c:v>-0.13999999999498414</c:v>
                </c:pt>
                <c:pt idx="215">
                  <c:v>-0.14999999999496083</c:v>
                </c:pt>
                <c:pt idx="216">
                  <c:v>-0.15999999999493753</c:v>
                </c:pt>
                <c:pt idx="217">
                  <c:v>-0.16999999999491422</c:v>
                </c:pt>
                <c:pt idx="218">
                  <c:v>-0.17999999999489091</c:v>
                </c:pt>
                <c:pt idx="219">
                  <c:v>-0.18999999999486761</c:v>
                </c:pt>
                <c:pt idx="220">
                  <c:v>-0.1999999999948443</c:v>
                </c:pt>
                <c:pt idx="221">
                  <c:v>-0.209999999994821</c:v>
                </c:pt>
                <c:pt idx="222">
                  <c:v>-0.21999999999479769</c:v>
                </c:pt>
                <c:pt idx="223">
                  <c:v>-0.22999999999477438</c:v>
                </c:pt>
                <c:pt idx="224">
                  <c:v>-0.23999999999475108</c:v>
                </c:pt>
                <c:pt idx="225">
                  <c:v>-0.24999999999472777</c:v>
                </c:pt>
                <c:pt idx="226">
                  <c:v>-0.25999999999470447</c:v>
                </c:pt>
                <c:pt idx="227">
                  <c:v>-0.26999999999468116</c:v>
                </c:pt>
                <c:pt idx="228">
                  <c:v>-0.27999999999465786</c:v>
                </c:pt>
                <c:pt idx="229">
                  <c:v>-0.28999999999463455</c:v>
                </c:pt>
                <c:pt idx="230">
                  <c:v>-0.29999999999461124</c:v>
                </c:pt>
                <c:pt idx="231">
                  <c:v>-0.30999999999458794</c:v>
                </c:pt>
                <c:pt idx="232">
                  <c:v>-0.31999999999456463</c:v>
                </c:pt>
                <c:pt idx="233">
                  <c:v>-0.32999999999454133</c:v>
                </c:pt>
                <c:pt idx="234">
                  <c:v>-0.33999999999451802</c:v>
                </c:pt>
                <c:pt idx="235">
                  <c:v>-0.34999999999449471</c:v>
                </c:pt>
                <c:pt idx="236">
                  <c:v>-0.35999999999447141</c:v>
                </c:pt>
                <c:pt idx="237">
                  <c:v>-0.3699999999944481</c:v>
                </c:pt>
                <c:pt idx="238">
                  <c:v>-0.3799999999944248</c:v>
                </c:pt>
                <c:pt idx="239">
                  <c:v>-0.38999999999440149</c:v>
                </c:pt>
                <c:pt idx="240">
                  <c:v>-0.39999999999437819</c:v>
                </c:pt>
                <c:pt idx="241">
                  <c:v>-0.40999999999435488</c:v>
                </c:pt>
                <c:pt idx="242">
                  <c:v>-0.41999999999433157</c:v>
                </c:pt>
                <c:pt idx="243">
                  <c:v>-0.42999999999430827</c:v>
                </c:pt>
                <c:pt idx="244">
                  <c:v>-0.43999999999428496</c:v>
                </c:pt>
                <c:pt idx="245">
                  <c:v>-0.44999999999426166</c:v>
                </c:pt>
                <c:pt idx="246">
                  <c:v>-0.45999999999423835</c:v>
                </c:pt>
                <c:pt idx="247">
                  <c:v>-0.46999999999421505</c:v>
                </c:pt>
                <c:pt idx="248">
                  <c:v>-0.47999999999419174</c:v>
                </c:pt>
                <c:pt idx="249">
                  <c:v>-0.48999999999416843</c:v>
                </c:pt>
                <c:pt idx="250">
                  <c:v>-0.49999999999414513</c:v>
                </c:pt>
                <c:pt idx="251">
                  <c:v>-0.50999999999412182</c:v>
                </c:pt>
                <c:pt idx="252">
                  <c:v>-0.51999999999409852</c:v>
                </c:pt>
                <c:pt idx="253">
                  <c:v>-0.52999999999407521</c:v>
                </c:pt>
                <c:pt idx="254">
                  <c:v>-0.5399999999940519</c:v>
                </c:pt>
                <c:pt idx="255">
                  <c:v>-0.5499999999940286</c:v>
                </c:pt>
                <c:pt idx="256">
                  <c:v>-0.55999999999400529</c:v>
                </c:pt>
                <c:pt idx="257">
                  <c:v>-0.56999999999398199</c:v>
                </c:pt>
                <c:pt idx="258">
                  <c:v>-0.57999999999395868</c:v>
                </c:pt>
                <c:pt idx="259">
                  <c:v>-0.58999999999393538</c:v>
                </c:pt>
                <c:pt idx="260">
                  <c:v>-0.59999999999391207</c:v>
                </c:pt>
                <c:pt idx="261">
                  <c:v>-0.60999999999388876</c:v>
                </c:pt>
                <c:pt idx="262">
                  <c:v>-0.61999999999386546</c:v>
                </c:pt>
                <c:pt idx="263">
                  <c:v>-0.62999999999384215</c:v>
                </c:pt>
                <c:pt idx="264">
                  <c:v>-0.63999999999381885</c:v>
                </c:pt>
                <c:pt idx="265">
                  <c:v>-0.64999999999379554</c:v>
                </c:pt>
                <c:pt idx="266">
                  <c:v>-0.65999999999377224</c:v>
                </c:pt>
                <c:pt idx="267">
                  <c:v>-0.66999999999374893</c:v>
                </c:pt>
                <c:pt idx="268">
                  <c:v>-0.67999999999372562</c:v>
                </c:pt>
                <c:pt idx="269">
                  <c:v>-0.68999999999370232</c:v>
                </c:pt>
                <c:pt idx="270">
                  <c:v>-0.69999999999367901</c:v>
                </c:pt>
                <c:pt idx="271">
                  <c:v>-0.70999999999365571</c:v>
                </c:pt>
                <c:pt idx="272">
                  <c:v>-0.7199999999936324</c:v>
                </c:pt>
                <c:pt idx="273">
                  <c:v>-0.72999999999360909</c:v>
                </c:pt>
                <c:pt idx="274">
                  <c:v>-0.73999999999358579</c:v>
                </c:pt>
                <c:pt idx="275">
                  <c:v>-0.74999999999356248</c:v>
                </c:pt>
                <c:pt idx="276">
                  <c:v>-0.75999999999353918</c:v>
                </c:pt>
                <c:pt idx="277">
                  <c:v>-0.76999999999351587</c:v>
                </c:pt>
                <c:pt idx="278">
                  <c:v>-0.77999999999349257</c:v>
                </c:pt>
                <c:pt idx="279">
                  <c:v>-0.78999999999346926</c:v>
                </c:pt>
                <c:pt idx="280">
                  <c:v>-0.79999999999344595</c:v>
                </c:pt>
                <c:pt idx="281">
                  <c:v>-0.80999999999342265</c:v>
                </c:pt>
                <c:pt idx="282">
                  <c:v>-0.81999999999339934</c:v>
                </c:pt>
                <c:pt idx="283">
                  <c:v>-0.82999999999337604</c:v>
                </c:pt>
                <c:pt idx="284">
                  <c:v>-0.83999999999335273</c:v>
                </c:pt>
                <c:pt idx="285">
                  <c:v>-0.84999999999332942</c:v>
                </c:pt>
                <c:pt idx="286">
                  <c:v>-0.85999999999330612</c:v>
                </c:pt>
                <c:pt idx="287">
                  <c:v>-0.86999999999328281</c:v>
                </c:pt>
                <c:pt idx="288">
                  <c:v>-0.87999999999325951</c:v>
                </c:pt>
                <c:pt idx="289">
                  <c:v>-0.8899999999932362</c:v>
                </c:pt>
                <c:pt idx="290">
                  <c:v>-0.8999999999932129</c:v>
                </c:pt>
                <c:pt idx="291">
                  <c:v>-0.90999999999318959</c:v>
                </c:pt>
                <c:pt idx="292">
                  <c:v>-0.91999999999316628</c:v>
                </c:pt>
                <c:pt idx="293">
                  <c:v>-0.92999999999314298</c:v>
                </c:pt>
                <c:pt idx="294">
                  <c:v>-0.93999999999311967</c:v>
                </c:pt>
                <c:pt idx="295">
                  <c:v>-0.94999999999309637</c:v>
                </c:pt>
                <c:pt idx="296">
                  <c:v>-0.95999999999307306</c:v>
                </c:pt>
                <c:pt idx="297">
                  <c:v>-0.96999999999304976</c:v>
                </c:pt>
                <c:pt idx="298">
                  <c:v>-0.97999999999302645</c:v>
                </c:pt>
                <c:pt idx="299">
                  <c:v>-0.98999999999300314</c:v>
                </c:pt>
                <c:pt idx="300">
                  <c:v>-0.99999999999297984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-1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-1</c:v>
                </c:pt>
                <c:pt idx="341">
                  <c:v>-1</c:v>
                </c:pt>
                <c:pt idx="342">
                  <c:v>-1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-1</c:v>
                </c:pt>
                <c:pt idx="351">
                  <c:v>-1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-1</c:v>
                </c:pt>
                <c:pt idx="356">
                  <c:v>-1</c:v>
                </c:pt>
                <c:pt idx="357">
                  <c:v>-1</c:v>
                </c:pt>
                <c:pt idx="358">
                  <c:v>-1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-1</c:v>
                </c:pt>
                <c:pt idx="365">
                  <c:v>-1</c:v>
                </c:pt>
                <c:pt idx="366">
                  <c:v>-1</c:v>
                </c:pt>
                <c:pt idx="367">
                  <c:v>-1</c:v>
                </c:pt>
                <c:pt idx="368">
                  <c:v>-1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-1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-1</c:v>
                </c:pt>
                <c:pt idx="382">
                  <c:v>-1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  <c:pt idx="401">
                  <c:v>-1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'FCR-N_Data'!$G$13</c:f>
              <c:strCache>
                <c:ptCount val="1"/>
                <c:pt idx="0">
                  <c:v>Not required</c:v>
                </c:pt>
              </c:strCache>
            </c:strRef>
          </c:tx>
          <c:spPr>
            <a:ln w="63500">
              <a:prstDash val="sysDash"/>
            </a:ln>
          </c:spPr>
          <c:marker>
            <c:symbol val="none"/>
          </c:marker>
          <c:xVal>
            <c:numRef>
              <c:f>'FCR-N_Data'!$C$14:$C$415</c:f>
              <c:numCache>
                <c:formatCode>0.0000</c:formatCode>
                <c:ptCount val="402"/>
                <c:pt idx="0">
                  <c:v>49.8</c:v>
                </c:pt>
                <c:pt idx="1">
                  <c:v>49.800999999999995</c:v>
                </c:pt>
                <c:pt idx="2">
                  <c:v>49.801999999999992</c:v>
                </c:pt>
                <c:pt idx="3">
                  <c:v>49.80299999999999</c:v>
                </c:pt>
                <c:pt idx="4">
                  <c:v>49.803999999999988</c:v>
                </c:pt>
                <c:pt idx="5">
                  <c:v>49.804999999999986</c:v>
                </c:pt>
                <c:pt idx="6">
                  <c:v>49.805999999999983</c:v>
                </c:pt>
                <c:pt idx="7">
                  <c:v>49.806999999999981</c:v>
                </c:pt>
                <c:pt idx="8">
                  <c:v>49.807999999999979</c:v>
                </c:pt>
                <c:pt idx="9">
                  <c:v>49.808999999999976</c:v>
                </c:pt>
                <c:pt idx="10">
                  <c:v>49.809999999999974</c:v>
                </c:pt>
                <c:pt idx="11">
                  <c:v>49.810999999999972</c:v>
                </c:pt>
                <c:pt idx="12">
                  <c:v>49.811999999999969</c:v>
                </c:pt>
                <c:pt idx="13">
                  <c:v>49.812999999999967</c:v>
                </c:pt>
                <c:pt idx="14">
                  <c:v>49.813999999999965</c:v>
                </c:pt>
                <c:pt idx="15">
                  <c:v>49.814999999999962</c:v>
                </c:pt>
                <c:pt idx="16">
                  <c:v>49.81599999999996</c:v>
                </c:pt>
                <c:pt idx="17">
                  <c:v>49.816999999999958</c:v>
                </c:pt>
                <c:pt idx="18">
                  <c:v>49.817999999999955</c:v>
                </c:pt>
                <c:pt idx="19">
                  <c:v>49.818999999999953</c:v>
                </c:pt>
                <c:pt idx="20">
                  <c:v>49.819999999999951</c:v>
                </c:pt>
                <c:pt idx="21">
                  <c:v>49.820999999999948</c:v>
                </c:pt>
                <c:pt idx="22">
                  <c:v>49.821999999999946</c:v>
                </c:pt>
                <c:pt idx="23">
                  <c:v>49.822999999999944</c:v>
                </c:pt>
                <c:pt idx="24">
                  <c:v>49.823999999999941</c:v>
                </c:pt>
                <c:pt idx="25">
                  <c:v>49.824999999999939</c:v>
                </c:pt>
                <c:pt idx="26">
                  <c:v>49.825999999999937</c:v>
                </c:pt>
                <c:pt idx="27">
                  <c:v>49.826999999999934</c:v>
                </c:pt>
                <c:pt idx="28">
                  <c:v>49.827999999999932</c:v>
                </c:pt>
                <c:pt idx="29">
                  <c:v>49.82899999999993</c:v>
                </c:pt>
                <c:pt idx="30">
                  <c:v>49.829999999999927</c:v>
                </c:pt>
                <c:pt idx="31">
                  <c:v>49.830999999999925</c:v>
                </c:pt>
                <c:pt idx="32">
                  <c:v>49.831999999999923</c:v>
                </c:pt>
                <c:pt idx="33">
                  <c:v>49.83299999999992</c:v>
                </c:pt>
                <c:pt idx="34">
                  <c:v>49.833999999999918</c:v>
                </c:pt>
                <c:pt idx="35">
                  <c:v>49.834999999999916</c:v>
                </c:pt>
                <c:pt idx="36">
                  <c:v>49.835999999999913</c:v>
                </c:pt>
                <c:pt idx="37">
                  <c:v>49.836999999999911</c:v>
                </c:pt>
                <c:pt idx="38">
                  <c:v>49.837999999999909</c:v>
                </c:pt>
                <c:pt idx="39">
                  <c:v>49.838999999999906</c:v>
                </c:pt>
                <c:pt idx="40">
                  <c:v>49.839999999999904</c:v>
                </c:pt>
                <c:pt idx="41">
                  <c:v>49.840999999999902</c:v>
                </c:pt>
                <c:pt idx="42">
                  <c:v>49.841999999999899</c:v>
                </c:pt>
                <c:pt idx="43">
                  <c:v>49.842999999999897</c:v>
                </c:pt>
                <c:pt idx="44">
                  <c:v>49.843999999999895</c:v>
                </c:pt>
                <c:pt idx="45">
                  <c:v>49.844999999999892</c:v>
                </c:pt>
                <c:pt idx="46">
                  <c:v>49.84599999999989</c:v>
                </c:pt>
                <c:pt idx="47">
                  <c:v>49.846999999999888</c:v>
                </c:pt>
                <c:pt idx="48">
                  <c:v>49.847999999999885</c:v>
                </c:pt>
                <c:pt idx="49">
                  <c:v>49.848999999999883</c:v>
                </c:pt>
                <c:pt idx="50">
                  <c:v>49.849999999999881</c:v>
                </c:pt>
                <c:pt idx="51">
                  <c:v>49.850999999999878</c:v>
                </c:pt>
                <c:pt idx="52">
                  <c:v>49.851999999999876</c:v>
                </c:pt>
                <c:pt idx="53">
                  <c:v>49.852999999999874</c:v>
                </c:pt>
                <c:pt idx="54">
                  <c:v>49.853999999999871</c:v>
                </c:pt>
                <c:pt idx="55">
                  <c:v>49.854999999999869</c:v>
                </c:pt>
                <c:pt idx="56">
                  <c:v>49.855999999999867</c:v>
                </c:pt>
                <c:pt idx="57">
                  <c:v>49.856999999999864</c:v>
                </c:pt>
                <c:pt idx="58">
                  <c:v>49.857999999999862</c:v>
                </c:pt>
                <c:pt idx="59">
                  <c:v>49.85899999999986</c:v>
                </c:pt>
                <c:pt idx="60">
                  <c:v>49.859999999999857</c:v>
                </c:pt>
                <c:pt idx="61">
                  <c:v>49.860999999999855</c:v>
                </c:pt>
                <c:pt idx="62">
                  <c:v>49.861999999999853</c:v>
                </c:pt>
                <c:pt idx="63">
                  <c:v>49.86299999999985</c:v>
                </c:pt>
                <c:pt idx="64">
                  <c:v>49.863999999999848</c:v>
                </c:pt>
                <c:pt idx="65">
                  <c:v>49.864999999999846</c:v>
                </c:pt>
                <c:pt idx="66">
                  <c:v>49.865999999999843</c:v>
                </c:pt>
                <c:pt idx="67">
                  <c:v>49.866999999999841</c:v>
                </c:pt>
                <c:pt idx="68">
                  <c:v>49.867999999999839</c:v>
                </c:pt>
                <c:pt idx="69">
                  <c:v>49.868999999999836</c:v>
                </c:pt>
                <c:pt idx="70">
                  <c:v>49.869999999999834</c:v>
                </c:pt>
                <c:pt idx="71">
                  <c:v>49.870999999999832</c:v>
                </c:pt>
                <c:pt idx="72">
                  <c:v>49.871999999999829</c:v>
                </c:pt>
                <c:pt idx="73">
                  <c:v>49.872999999999827</c:v>
                </c:pt>
                <c:pt idx="74">
                  <c:v>49.873999999999825</c:v>
                </c:pt>
                <c:pt idx="75">
                  <c:v>49.874999999999822</c:v>
                </c:pt>
                <c:pt idx="76">
                  <c:v>49.87599999999982</c:v>
                </c:pt>
                <c:pt idx="77">
                  <c:v>49.876999999999818</c:v>
                </c:pt>
                <c:pt idx="78">
                  <c:v>49.877999999999815</c:v>
                </c:pt>
                <c:pt idx="79">
                  <c:v>49.878999999999813</c:v>
                </c:pt>
                <c:pt idx="80">
                  <c:v>49.879999999999811</c:v>
                </c:pt>
                <c:pt idx="81">
                  <c:v>49.880999999999808</c:v>
                </c:pt>
                <c:pt idx="82">
                  <c:v>49.881999999999806</c:v>
                </c:pt>
                <c:pt idx="83">
                  <c:v>49.882999999999804</c:v>
                </c:pt>
                <c:pt idx="84">
                  <c:v>49.883999999999801</c:v>
                </c:pt>
                <c:pt idx="85">
                  <c:v>49.884999999999799</c:v>
                </c:pt>
                <c:pt idx="86">
                  <c:v>49.885999999999797</c:v>
                </c:pt>
                <c:pt idx="87">
                  <c:v>49.886999999999794</c:v>
                </c:pt>
                <c:pt idx="88">
                  <c:v>49.887999999999792</c:v>
                </c:pt>
                <c:pt idx="89">
                  <c:v>49.88899999999979</c:v>
                </c:pt>
                <c:pt idx="90">
                  <c:v>49.889999999999787</c:v>
                </c:pt>
                <c:pt idx="91">
                  <c:v>49.890999999999785</c:v>
                </c:pt>
                <c:pt idx="92">
                  <c:v>49.891999999999783</c:v>
                </c:pt>
                <c:pt idx="93">
                  <c:v>49.89299999999978</c:v>
                </c:pt>
                <c:pt idx="94">
                  <c:v>49.893999999999778</c:v>
                </c:pt>
                <c:pt idx="95">
                  <c:v>49.894999999999776</c:v>
                </c:pt>
                <c:pt idx="96">
                  <c:v>49.895999999999773</c:v>
                </c:pt>
                <c:pt idx="97">
                  <c:v>49.896999999999771</c:v>
                </c:pt>
                <c:pt idx="98">
                  <c:v>49.897999999999769</c:v>
                </c:pt>
                <c:pt idx="99">
                  <c:v>49.898999999999766</c:v>
                </c:pt>
                <c:pt idx="100">
                  <c:v>49.899999999999764</c:v>
                </c:pt>
                <c:pt idx="101">
                  <c:v>49.900999999999762</c:v>
                </c:pt>
                <c:pt idx="102">
                  <c:v>49.901999999999759</c:v>
                </c:pt>
                <c:pt idx="103">
                  <c:v>49.902999999999757</c:v>
                </c:pt>
                <c:pt idx="104">
                  <c:v>49.903999999999755</c:v>
                </c:pt>
                <c:pt idx="105">
                  <c:v>49.904999999999752</c:v>
                </c:pt>
                <c:pt idx="106">
                  <c:v>49.90599999999975</c:v>
                </c:pt>
                <c:pt idx="107">
                  <c:v>49.906999999999748</c:v>
                </c:pt>
                <c:pt idx="108">
                  <c:v>49.907999999999745</c:v>
                </c:pt>
                <c:pt idx="109">
                  <c:v>49.908999999999743</c:v>
                </c:pt>
                <c:pt idx="110">
                  <c:v>49.909999999999741</c:v>
                </c:pt>
                <c:pt idx="111">
                  <c:v>49.910999999999738</c:v>
                </c:pt>
                <c:pt idx="112">
                  <c:v>49.911999999999736</c:v>
                </c:pt>
                <c:pt idx="113">
                  <c:v>49.912999999999734</c:v>
                </c:pt>
                <c:pt idx="114">
                  <c:v>49.913999999999731</c:v>
                </c:pt>
                <c:pt idx="115">
                  <c:v>49.914999999999729</c:v>
                </c:pt>
                <c:pt idx="116">
                  <c:v>49.915999999999727</c:v>
                </c:pt>
                <c:pt idx="117">
                  <c:v>49.916999999999724</c:v>
                </c:pt>
                <c:pt idx="118">
                  <c:v>49.917999999999722</c:v>
                </c:pt>
                <c:pt idx="119">
                  <c:v>49.91899999999972</c:v>
                </c:pt>
                <c:pt idx="120">
                  <c:v>49.919999999999717</c:v>
                </c:pt>
                <c:pt idx="121">
                  <c:v>49.920999999999715</c:v>
                </c:pt>
                <c:pt idx="122">
                  <c:v>49.921999999999713</c:v>
                </c:pt>
                <c:pt idx="123">
                  <c:v>49.92299999999971</c:v>
                </c:pt>
                <c:pt idx="124">
                  <c:v>49.923999999999708</c:v>
                </c:pt>
                <c:pt idx="125">
                  <c:v>49.924999999999706</c:v>
                </c:pt>
                <c:pt idx="126">
                  <c:v>49.925999999999704</c:v>
                </c:pt>
                <c:pt idx="127">
                  <c:v>49.926999999999701</c:v>
                </c:pt>
                <c:pt idx="128">
                  <c:v>49.927999999999699</c:v>
                </c:pt>
                <c:pt idx="129">
                  <c:v>49.928999999999697</c:v>
                </c:pt>
                <c:pt idx="130">
                  <c:v>49.929999999999694</c:v>
                </c:pt>
                <c:pt idx="131">
                  <c:v>49.930999999999692</c:v>
                </c:pt>
                <c:pt idx="132">
                  <c:v>49.93199999999969</c:v>
                </c:pt>
                <c:pt idx="133">
                  <c:v>49.932999999999687</c:v>
                </c:pt>
                <c:pt idx="134">
                  <c:v>49.933999999999685</c:v>
                </c:pt>
                <c:pt idx="135">
                  <c:v>49.934999999999683</c:v>
                </c:pt>
                <c:pt idx="136">
                  <c:v>49.93599999999968</c:v>
                </c:pt>
                <c:pt idx="137">
                  <c:v>49.936999999999678</c:v>
                </c:pt>
                <c:pt idx="138">
                  <c:v>49.937999999999676</c:v>
                </c:pt>
                <c:pt idx="139">
                  <c:v>49.938999999999673</c:v>
                </c:pt>
                <c:pt idx="140">
                  <c:v>49.939999999999671</c:v>
                </c:pt>
                <c:pt idx="141">
                  <c:v>49.940999999999669</c:v>
                </c:pt>
                <c:pt idx="142">
                  <c:v>49.941999999999666</c:v>
                </c:pt>
                <c:pt idx="143">
                  <c:v>49.942999999999664</c:v>
                </c:pt>
                <c:pt idx="144">
                  <c:v>49.943999999999662</c:v>
                </c:pt>
                <c:pt idx="145">
                  <c:v>49.944999999999659</c:v>
                </c:pt>
                <c:pt idx="146">
                  <c:v>49.945999999999657</c:v>
                </c:pt>
                <c:pt idx="147">
                  <c:v>49.946999999999655</c:v>
                </c:pt>
                <c:pt idx="148">
                  <c:v>49.947999999999652</c:v>
                </c:pt>
                <c:pt idx="149">
                  <c:v>49.94899999999965</c:v>
                </c:pt>
                <c:pt idx="150">
                  <c:v>49.949999999999648</c:v>
                </c:pt>
                <c:pt idx="151">
                  <c:v>49.950999999999645</c:v>
                </c:pt>
                <c:pt idx="152">
                  <c:v>49.951999999999643</c:v>
                </c:pt>
                <c:pt idx="153">
                  <c:v>49.952999999999641</c:v>
                </c:pt>
                <c:pt idx="154">
                  <c:v>49.953999999999638</c:v>
                </c:pt>
                <c:pt idx="155">
                  <c:v>49.954999999999636</c:v>
                </c:pt>
                <c:pt idx="156">
                  <c:v>49.955999999999634</c:v>
                </c:pt>
                <c:pt idx="157">
                  <c:v>49.956999999999631</c:v>
                </c:pt>
                <c:pt idx="158">
                  <c:v>49.957999999999629</c:v>
                </c:pt>
                <c:pt idx="159">
                  <c:v>49.958999999999627</c:v>
                </c:pt>
                <c:pt idx="160">
                  <c:v>49.959999999999624</c:v>
                </c:pt>
                <c:pt idx="161">
                  <c:v>49.960999999999622</c:v>
                </c:pt>
                <c:pt idx="162">
                  <c:v>49.96199999999962</c:v>
                </c:pt>
                <c:pt idx="163">
                  <c:v>49.962999999999617</c:v>
                </c:pt>
                <c:pt idx="164">
                  <c:v>49.963999999999615</c:v>
                </c:pt>
                <c:pt idx="165">
                  <c:v>49.964999999999613</c:v>
                </c:pt>
                <c:pt idx="166">
                  <c:v>49.96599999999961</c:v>
                </c:pt>
                <c:pt idx="167">
                  <c:v>49.966999999999608</c:v>
                </c:pt>
                <c:pt idx="168">
                  <c:v>49.967999999999606</c:v>
                </c:pt>
                <c:pt idx="169">
                  <c:v>49.968999999999603</c:v>
                </c:pt>
                <c:pt idx="170">
                  <c:v>49.969999999999601</c:v>
                </c:pt>
                <c:pt idx="171">
                  <c:v>49.970999999999599</c:v>
                </c:pt>
                <c:pt idx="172">
                  <c:v>49.971999999999596</c:v>
                </c:pt>
                <c:pt idx="173">
                  <c:v>49.972999999999594</c:v>
                </c:pt>
                <c:pt idx="174">
                  <c:v>49.973999999999592</c:v>
                </c:pt>
                <c:pt idx="175">
                  <c:v>49.974999999999589</c:v>
                </c:pt>
                <c:pt idx="176">
                  <c:v>49.975999999999587</c:v>
                </c:pt>
                <c:pt idx="177">
                  <c:v>49.976999999999585</c:v>
                </c:pt>
                <c:pt idx="178">
                  <c:v>49.977999999999582</c:v>
                </c:pt>
                <c:pt idx="179">
                  <c:v>49.97899999999958</c:v>
                </c:pt>
                <c:pt idx="180">
                  <c:v>49.979999999999578</c:v>
                </c:pt>
                <c:pt idx="181">
                  <c:v>49.980999999999575</c:v>
                </c:pt>
                <c:pt idx="182">
                  <c:v>49.981999999999573</c:v>
                </c:pt>
                <c:pt idx="183">
                  <c:v>49.982999999999571</c:v>
                </c:pt>
                <c:pt idx="184">
                  <c:v>49.983999999999568</c:v>
                </c:pt>
                <c:pt idx="185">
                  <c:v>49.984999999999566</c:v>
                </c:pt>
                <c:pt idx="186">
                  <c:v>49.985999999999564</c:v>
                </c:pt>
                <c:pt idx="187">
                  <c:v>49.986999999999561</c:v>
                </c:pt>
                <c:pt idx="188">
                  <c:v>49.987999999999559</c:v>
                </c:pt>
                <c:pt idx="189">
                  <c:v>49.988999999999557</c:v>
                </c:pt>
                <c:pt idx="190">
                  <c:v>49.989999999999554</c:v>
                </c:pt>
                <c:pt idx="191">
                  <c:v>49.990999999999552</c:v>
                </c:pt>
                <c:pt idx="192">
                  <c:v>49.99199999999955</c:v>
                </c:pt>
                <c:pt idx="193">
                  <c:v>49.992999999999547</c:v>
                </c:pt>
                <c:pt idx="194">
                  <c:v>49.993999999999545</c:v>
                </c:pt>
                <c:pt idx="195">
                  <c:v>49.994999999999543</c:v>
                </c:pt>
                <c:pt idx="196">
                  <c:v>49.99599999999954</c:v>
                </c:pt>
                <c:pt idx="197">
                  <c:v>49.996999999999538</c:v>
                </c:pt>
                <c:pt idx="198">
                  <c:v>49.997999999999536</c:v>
                </c:pt>
                <c:pt idx="199">
                  <c:v>49.998999999999533</c:v>
                </c:pt>
                <c:pt idx="200">
                  <c:v>49.999999999999531</c:v>
                </c:pt>
                <c:pt idx="201">
                  <c:v>50.000999999999529</c:v>
                </c:pt>
                <c:pt idx="202">
                  <c:v>50.001999999999526</c:v>
                </c:pt>
                <c:pt idx="203">
                  <c:v>50.002999999999524</c:v>
                </c:pt>
                <c:pt idx="204">
                  <c:v>50.003999999999522</c:v>
                </c:pt>
                <c:pt idx="205">
                  <c:v>50.004999999999519</c:v>
                </c:pt>
                <c:pt idx="206">
                  <c:v>50.005999999999517</c:v>
                </c:pt>
                <c:pt idx="207">
                  <c:v>50.006999999999515</c:v>
                </c:pt>
                <c:pt idx="208">
                  <c:v>50.007999999999512</c:v>
                </c:pt>
                <c:pt idx="209">
                  <c:v>50.00899999999951</c:v>
                </c:pt>
                <c:pt idx="210">
                  <c:v>50.009999999999508</c:v>
                </c:pt>
                <c:pt idx="211">
                  <c:v>50.010999999999505</c:v>
                </c:pt>
                <c:pt idx="212">
                  <c:v>50.011999999999503</c:v>
                </c:pt>
                <c:pt idx="213">
                  <c:v>50.012999999999501</c:v>
                </c:pt>
                <c:pt idx="214">
                  <c:v>50.013999999999498</c:v>
                </c:pt>
                <c:pt idx="215">
                  <c:v>50.014999999999496</c:v>
                </c:pt>
                <c:pt idx="216">
                  <c:v>50.015999999999494</c:v>
                </c:pt>
                <c:pt idx="217">
                  <c:v>50.016999999999491</c:v>
                </c:pt>
                <c:pt idx="218">
                  <c:v>50.017999999999489</c:v>
                </c:pt>
                <c:pt idx="219">
                  <c:v>50.018999999999487</c:v>
                </c:pt>
                <c:pt idx="220">
                  <c:v>50.019999999999484</c:v>
                </c:pt>
                <c:pt idx="221">
                  <c:v>50.020999999999482</c:v>
                </c:pt>
                <c:pt idx="222">
                  <c:v>50.02199999999948</c:v>
                </c:pt>
                <c:pt idx="223">
                  <c:v>50.022999999999477</c:v>
                </c:pt>
                <c:pt idx="224">
                  <c:v>50.023999999999475</c:v>
                </c:pt>
                <c:pt idx="225">
                  <c:v>50.024999999999473</c:v>
                </c:pt>
                <c:pt idx="226">
                  <c:v>50.02599999999947</c:v>
                </c:pt>
                <c:pt idx="227">
                  <c:v>50.026999999999468</c:v>
                </c:pt>
                <c:pt idx="228">
                  <c:v>50.027999999999466</c:v>
                </c:pt>
                <c:pt idx="229">
                  <c:v>50.028999999999463</c:v>
                </c:pt>
                <c:pt idx="230">
                  <c:v>50.029999999999461</c:v>
                </c:pt>
                <c:pt idx="231">
                  <c:v>50.030999999999459</c:v>
                </c:pt>
                <c:pt idx="232">
                  <c:v>50.031999999999456</c:v>
                </c:pt>
                <c:pt idx="233">
                  <c:v>50.032999999999454</c:v>
                </c:pt>
                <c:pt idx="234">
                  <c:v>50.033999999999452</c:v>
                </c:pt>
                <c:pt idx="235">
                  <c:v>50.034999999999449</c:v>
                </c:pt>
                <c:pt idx="236">
                  <c:v>50.035999999999447</c:v>
                </c:pt>
                <c:pt idx="237">
                  <c:v>50.036999999999445</c:v>
                </c:pt>
                <c:pt idx="238">
                  <c:v>50.037999999999442</c:v>
                </c:pt>
                <c:pt idx="239">
                  <c:v>50.03899999999944</c:v>
                </c:pt>
                <c:pt idx="240">
                  <c:v>50.039999999999438</c:v>
                </c:pt>
                <c:pt idx="241">
                  <c:v>50.040999999999435</c:v>
                </c:pt>
                <c:pt idx="242">
                  <c:v>50.041999999999433</c:v>
                </c:pt>
                <c:pt idx="243">
                  <c:v>50.042999999999431</c:v>
                </c:pt>
                <c:pt idx="244">
                  <c:v>50.043999999999428</c:v>
                </c:pt>
                <c:pt idx="245">
                  <c:v>50.044999999999426</c:v>
                </c:pt>
                <c:pt idx="246">
                  <c:v>50.045999999999424</c:v>
                </c:pt>
                <c:pt idx="247">
                  <c:v>50.046999999999422</c:v>
                </c:pt>
                <c:pt idx="248">
                  <c:v>50.047999999999419</c:v>
                </c:pt>
                <c:pt idx="249">
                  <c:v>50.048999999999417</c:v>
                </c:pt>
                <c:pt idx="250">
                  <c:v>50.049999999999415</c:v>
                </c:pt>
                <c:pt idx="251">
                  <c:v>50.050999999999412</c:v>
                </c:pt>
                <c:pt idx="252">
                  <c:v>50.05199999999941</c:v>
                </c:pt>
                <c:pt idx="253">
                  <c:v>50.052999999999408</c:v>
                </c:pt>
                <c:pt idx="254">
                  <c:v>50.053999999999405</c:v>
                </c:pt>
                <c:pt idx="255">
                  <c:v>50.054999999999403</c:v>
                </c:pt>
                <c:pt idx="256">
                  <c:v>50.055999999999401</c:v>
                </c:pt>
                <c:pt idx="257">
                  <c:v>50.056999999999398</c:v>
                </c:pt>
                <c:pt idx="258">
                  <c:v>50.057999999999396</c:v>
                </c:pt>
                <c:pt idx="259">
                  <c:v>50.058999999999394</c:v>
                </c:pt>
                <c:pt idx="260">
                  <c:v>50.059999999999391</c:v>
                </c:pt>
                <c:pt idx="261">
                  <c:v>50.060999999999389</c:v>
                </c:pt>
                <c:pt idx="262">
                  <c:v>50.061999999999387</c:v>
                </c:pt>
                <c:pt idx="263">
                  <c:v>50.062999999999384</c:v>
                </c:pt>
                <c:pt idx="264">
                  <c:v>50.063999999999382</c:v>
                </c:pt>
                <c:pt idx="265">
                  <c:v>50.06499999999938</c:v>
                </c:pt>
                <c:pt idx="266">
                  <c:v>50.065999999999377</c:v>
                </c:pt>
                <c:pt idx="267">
                  <c:v>50.066999999999375</c:v>
                </c:pt>
                <c:pt idx="268">
                  <c:v>50.067999999999373</c:v>
                </c:pt>
                <c:pt idx="269">
                  <c:v>50.06899999999937</c:v>
                </c:pt>
                <c:pt idx="270">
                  <c:v>50.069999999999368</c:v>
                </c:pt>
                <c:pt idx="271">
                  <c:v>50.070999999999366</c:v>
                </c:pt>
                <c:pt idx="272">
                  <c:v>50.071999999999363</c:v>
                </c:pt>
                <c:pt idx="273">
                  <c:v>50.072999999999361</c:v>
                </c:pt>
                <c:pt idx="274">
                  <c:v>50.073999999999359</c:v>
                </c:pt>
                <c:pt idx="275">
                  <c:v>50.074999999999356</c:v>
                </c:pt>
                <c:pt idx="276">
                  <c:v>50.075999999999354</c:v>
                </c:pt>
                <c:pt idx="277">
                  <c:v>50.076999999999352</c:v>
                </c:pt>
                <c:pt idx="278">
                  <c:v>50.077999999999349</c:v>
                </c:pt>
                <c:pt idx="279">
                  <c:v>50.078999999999347</c:v>
                </c:pt>
                <c:pt idx="280">
                  <c:v>50.079999999999345</c:v>
                </c:pt>
                <c:pt idx="281">
                  <c:v>50.080999999999342</c:v>
                </c:pt>
                <c:pt idx="282">
                  <c:v>50.08199999999934</c:v>
                </c:pt>
                <c:pt idx="283">
                  <c:v>50.082999999999338</c:v>
                </c:pt>
                <c:pt idx="284">
                  <c:v>50.083999999999335</c:v>
                </c:pt>
                <c:pt idx="285">
                  <c:v>50.084999999999333</c:v>
                </c:pt>
                <c:pt idx="286">
                  <c:v>50.085999999999331</c:v>
                </c:pt>
                <c:pt idx="287">
                  <c:v>50.086999999999328</c:v>
                </c:pt>
                <c:pt idx="288">
                  <c:v>50.087999999999326</c:v>
                </c:pt>
                <c:pt idx="289">
                  <c:v>50.088999999999324</c:v>
                </c:pt>
                <c:pt idx="290">
                  <c:v>50.089999999999321</c:v>
                </c:pt>
                <c:pt idx="291">
                  <c:v>50.090999999999319</c:v>
                </c:pt>
                <c:pt idx="292">
                  <c:v>50.091999999999317</c:v>
                </c:pt>
                <c:pt idx="293">
                  <c:v>50.092999999999314</c:v>
                </c:pt>
                <c:pt idx="294">
                  <c:v>50.093999999999312</c:v>
                </c:pt>
                <c:pt idx="295">
                  <c:v>50.09499999999931</c:v>
                </c:pt>
                <c:pt idx="296">
                  <c:v>50.095999999999307</c:v>
                </c:pt>
                <c:pt idx="297">
                  <c:v>50.096999999999305</c:v>
                </c:pt>
                <c:pt idx="298">
                  <c:v>50.097999999999303</c:v>
                </c:pt>
                <c:pt idx="299">
                  <c:v>50.0989999999993</c:v>
                </c:pt>
                <c:pt idx="300">
                  <c:v>50.099999999999298</c:v>
                </c:pt>
                <c:pt idx="301">
                  <c:v>50.100999999999296</c:v>
                </c:pt>
                <c:pt idx="302">
                  <c:v>50.101999999999293</c:v>
                </c:pt>
                <c:pt idx="303">
                  <c:v>50.102999999999291</c:v>
                </c:pt>
                <c:pt idx="304">
                  <c:v>50.103999999999289</c:v>
                </c:pt>
                <c:pt idx="305">
                  <c:v>50.104999999999286</c:v>
                </c:pt>
                <c:pt idx="306">
                  <c:v>50.105999999999284</c:v>
                </c:pt>
                <c:pt idx="307">
                  <c:v>50.106999999999282</c:v>
                </c:pt>
                <c:pt idx="308">
                  <c:v>50.107999999999279</c:v>
                </c:pt>
                <c:pt idx="309">
                  <c:v>50.108999999999277</c:v>
                </c:pt>
                <c:pt idx="310">
                  <c:v>50.109999999999275</c:v>
                </c:pt>
                <c:pt idx="311">
                  <c:v>50.110999999999272</c:v>
                </c:pt>
                <c:pt idx="312">
                  <c:v>50.11199999999927</c:v>
                </c:pt>
                <c:pt idx="313">
                  <c:v>50.112999999999268</c:v>
                </c:pt>
                <c:pt idx="314">
                  <c:v>50.113999999999265</c:v>
                </c:pt>
                <c:pt idx="315">
                  <c:v>50.114999999999263</c:v>
                </c:pt>
                <c:pt idx="316">
                  <c:v>50.115999999999261</c:v>
                </c:pt>
                <c:pt idx="317">
                  <c:v>50.116999999999258</c:v>
                </c:pt>
                <c:pt idx="318">
                  <c:v>50.117999999999256</c:v>
                </c:pt>
                <c:pt idx="319">
                  <c:v>50.118999999999254</c:v>
                </c:pt>
                <c:pt idx="320">
                  <c:v>50.119999999999251</c:v>
                </c:pt>
                <c:pt idx="321">
                  <c:v>50.120999999999249</c:v>
                </c:pt>
                <c:pt idx="322">
                  <c:v>50.121999999999247</c:v>
                </c:pt>
                <c:pt idx="323">
                  <c:v>50.122999999999244</c:v>
                </c:pt>
                <c:pt idx="324">
                  <c:v>50.123999999999242</c:v>
                </c:pt>
                <c:pt idx="325">
                  <c:v>50.12499999999924</c:v>
                </c:pt>
                <c:pt idx="326">
                  <c:v>50.125999999999237</c:v>
                </c:pt>
                <c:pt idx="327">
                  <c:v>50.126999999999235</c:v>
                </c:pt>
                <c:pt idx="328">
                  <c:v>50.127999999999233</c:v>
                </c:pt>
                <c:pt idx="329">
                  <c:v>50.12899999999923</c:v>
                </c:pt>
                <c:pt idx="330">
                  <c:v>50.129999999999228</c:v>
                </c:pt>
                <c:pt idx="331">
                  <c:v>50.130999999999226</c:v>
                </c:pt>
                <c:pt idx="332">
                  <c:v>50.131999999999223</c:v>
                </c:pt>
                <c:pt idx="333">
                  <c:v>50.132999999999221</c:v>
                </c:pt>
                <c:pt idx="334">
                  <c:v>50.133999999999219</c:v>
                </c:pt>
                <c:pt idx="335">
                  <c:v>50.134999999999216</c:v>
                </c:pt>
                <c:pt idx="336">
                  <c:v>50.135999999999214</c:v>
                </c:pt>
                <c:pt idx="337">
                  <c:v>50.136999999999212</c:v>
                </c:pt>
                <c:pt idx="338">
                  <c:v>50.137999999999209</c:v>
                </c:pt>
                <c:pt idx="339">
                  <c:v>50.138999999999207</c:v>
                </c:pt>
                <c:pt idx="340">
                  <c:v>50.139999999999205</c:v>
                </c:pt>
                <c:pt idx="341">
                  <c:v>50.140999999999202</c:v>
                </c:pt>
                <c:pt idx="342">
                  <c:v>50.1419999999992</c:v>
                </c:pt>
                <c:pt idx="343">
                  <c:v>50.142999999999198</c:v>
                </c:pt>
                <c:pt idx="344">
                  <c:v>50.143999999999195</c:v>
                </c:pt>
                <c:pt idx="345">
                  <c:v>50.144999999999193</c:v>
                </c:pt>
                <c:pt idx="346">
                  <c:v>50.145999999999191</c:v>
                </c:pt>
                <c:pt idx="347">
                  <c:v>50.146999999999188</c:v>
                </c:pt>
                <c:pt idx="348">
                  <c:v>50.147999999999186</c:v>
                </c:pt>
                <c:pt idx="349">
                  <c:v>50.148999999999184</c:v>
                </c:pt>
                <c:pt idx="350">
                  <c:v>50.149999999999181</c:v>
                </c:pt>
                <c:pt idx="351">
                  <c:v>50.150999999999179</c:v>
                </c:pt>
                <c:pt idx="352">
                  <c:v>50.151999999999177</c:v>
                </c:pt>
                <c:pt idx="353">
                  <c:v>50.152999999999174</c:v>
                </c:pt>
                <c:pt idx="354">
                  <c:v>50.153999999999172</c:v>
                </c:pt>
                <c:pt idx="355">
                  <c:v>50.15499999999917</c:v>
                </c:pt>
                <c:pt idx="356">
                  <c:v>50.155999999999167</c:v>
                </c:pt>
                <c:pt idx="357">
                  <c:v>50.156999999999165</c:v>
                </c:pt>
                <c:pt idx="358">
                  <c:v>50.157999999999163</c:v>
                </c:pt>
                <c:pt idx="359">
                  <c:v>50.15899999999916</c:v>
                </c:pt>
                <c:pt idx="360">
                  <c:v>50.159999999999158</c:v>
                </c:pt>
                <c:pt idx="361">
                  <c:v>50.160999999999156</c:v>
                </c:pt>
                <c:pt idx="362">
                  <c:v>50.161999999999153</c:v>
                </c:pt>
                <c:pt idx="363">
                  <c:v>50.162999999999151</c:v>
                </c:pt>
                <c:pt idx="364">
                  <c:v>50.163999999999149</c:v>
                </c:pt>
                <c:pt idx="365">
                  <c:v>50.164999999999146</c:v>
                </c:pt>
                <c:pt idx="366">
                  <c:v>50.165999999999144</c:v>
                </c:pt>
                <c:pt idx="367">
                  <c:v>50.166999999999142</c:v>
                </c:pt>
                <c:pt idx="368">
                  <c:v>50.16799999999914</c:v>
                </c:pt>
                <c:pt idx="369">
                  <c:v>50.168999999999137</c:v>
                </c:pt>
                <c:pt idx="370">
                  <c:v>50.169999999999135</c:v>
                </c:pt>
                <c:pt idx="371">
                  <c:v>50.170999999999133</c:v>
                </c:pt>
                <c:pt idx="372">
                  <c:v>50.17199999999913</c:v>
                </c:pt>
                <c:pt idx="373">
                  <c:v>50.172999999999128</c:v>
                </c:pt>
                <c:pt idx="374">
                  <c:v>50.173999999999126</c:v>
                </c:pt>
                <c:pt idx="375">
                  <c:v>50.174999999999123</c:v>
                </c:pt>
                <c:pt idx="376">
                  <c:v>50.175999999999121</c:v>
                </c:pt>
                <c:pt idx="377">
                  <c:v>50.176999999999119</c:v>
                </c:pt>
                <c:pt idx="378">
                  <c:v>50.177999999999116</c:v>
                </c:pt>
                <c:pt idx="379">
                  <c:v>50.178999999999114</c:v>
                </c:pt>
                <c:pt idx="380">
                  <c:v>50.179999999999112</c:v>
                </c:pt>
                <c:pt idx="381">
                  <c:v>50.180999999999109</c:v>
                </c:pt>
                <c:pt idx="382">
                  <c:v>50.181999999999107</c:v>
                </c:pt>
                <c:pt idx="383">
                  <c:v>50.182999999999105</c:v>
                </c:pt>
                <c:pt idx="384">
                  <c:v>50.183999999999102</c:v>
                </c:pt>
                <c:pt idx="385">
                  <c:v>50.1849999999991</c:v>
                </c:pt>
                <c:pt idx="386">
                  <c:v>50.185999999999098</c:v>
                </c:pt>
                <c:pt idx="387">
                  <c:v>50.186999999999095</c:v>
                </c:pt>
                <c:pt idx="388">
                  <c:v>50.187999999999093</c:v>
                </c:pt>
                <c:pt idx="389">
                  <c:v>50.188999999999091</c:v>
                </c:pt>
                <c:pt idx="390">
                  <c:v>50.189999999999088</c:v>
                </c:pt>
                <c:pt idx="391">
                  <c:v>50.190999999999086</c:v>
                </c:pt>
                <c:pt idx="392">
                  <c:v>50.191999999999084</c:v>
                </c:pt>
                <c:pt idx="393">
                  <c:v>50.192999999999081</c:v>
                </c:pt>
                <c:pt idx="394">
                  <c:v>50.193999999999079</c:v>
                </c:pt>
                <c:pt idx="395">
                  <c:v>50.194999999999077</c:v>
                </c:pt>
                <c:pt idx="396">
                  <c:v>50.195999999999074</c:v>
                </c:pt>
                <c:pt idx="397">
                  <c:v>50.196999999999072</c:v>
                </c:pt>
                <c:pt idx="398">
                  <c:v>50.19799999999907</c:v>
                </c:pt>
                <c:pt idx="399">
                  <c:v>50.198999999999067</c:v>
                </c:pt>
                <c:pt idx="400">
                  <c:v>50.199999999999065</c:v>
                </c:pt>
                <c:pt idx="401" formatCode="General">
                  <c:v>50.201000000000001</c:v>
                </c:pt>
              </c:numCache>
            </c:numRef>
          </c:xVal>
          <c:yVal>
            <c:numRef>
              <c:f>'FCR-N_Data'!$G$14:$G$415</c:f>
              <c:numCache>
                <c:formatCode>0.00</c:formatCode>
                <c:ptCount val="402"/>
                <c:pt idx="0">
                  <c:v>2.0000000000000284</c:v>
                </c:pt>
                <c:pt idx="1">
                  <c:v>1.9900000000000517</c:v>
                </c:pt>
                <c:pt idx="2">
                  <c:v>1.980000000000075</c:v>
                </c:pt>
                <c:pt idx="3">
                  <c:v>1.9700000000000983</c:v>
                </c:pt>
                <c:pt idx="4">
                  <c:v>1.9600000000001216</c:v>
                </c:pt>
                <c:pt idx="5">
                  <c:v>1.950000000000145</c:v>
                </c:pt>
                <c:pt idx="6">
                  <c:v>1.9400000000001683</c:v>
                </c:pt>
                <c:pt idx="7">
                  <c:v>1.9300000000001916</c:v>
                </c:pt>
                <c:pt idx="8">
                  <c:v>1.9200000000002149</c:v>
                </c:pt>
                <c:pt idx="9">
                  <c:v>1.9100000000002382</c:v>
                </c:pt>
                <c:pt idx="10">
                  <c:v>1.9000000000002615</c:v>
                </c:pt>
                <c:pt idx="11">
                  <c:v>1.8900000000002848</c:v>
                </c:pt>
                <c:pt idx="12">
                  <c:v>1.8800000000003081</c:v>
                </c:pt>
                <c:pt idx="13">
                  <c:v>1.8700000000003314</c:v>
                </c:pt>
                <c:pt idx="14">
                  <c:v>1.8600000000003547</c:v>
                </c:pt>
                <c:pt idx="15">
                  <c:v>1.850000000000378</c:v>
                </c:pt>
                <c:pt idx="16">
                  <c:v>1.8400000000004013</c:v>
                </c:pt>
                <c:pt idx="17">
                  <c:v>1.8300000000004246</c:v>
                </c:pt>
                <c:pt idx="18">
                  <c:v>1.8200000000004479</c:v>
                </c:pt>
                <c:pt idx="19">
                  <c:v>1.8100000000004712</c:v>
                </c:pt>
                <c:pt idx="20">
                  <c:v>1.8000000000004945</c:v>
                </c:pt>
                <c:pt idx="21">
                  <c:v>1.7900000000005178</c:v>
                </c:pt>
                <c:pt idx="22">
                  <c:v>1.7800000000005411</c:v>
                </c:pt>
                <c:pt idx="23">
                  <c:v>1.7700000000005645</c:v>
                </c:pt>
                <c:pt idx="24">
                  <c:v>1.7600000000005878</c:v>
                </c:pt>
                <c:pt idx="25">
                  <c:v>1.7500000000006111</c:v>
                </c:pt>
                <c:pt idx="26">
                  <c:v>1.7400000000006344</c:v>
                </c:pt>
                <c:pt idx="27">
                  <c:v>1.7300000000006577</c:v>
                </c:pt>
                <c:pt idx="28">
                  <c:v>1.720000000000681</c:v>
                </c:pt>
                <c:pt idx="29">
                  <c:v>1.7100000000007043</c:v>
                </c:pt>
                <c:pt idx="30">
                  <c:v>1.7000000000007276</c:v>
                </c:pt>
                <c:pt idx="31">
                  <c:v>1.6900000000007509</c:v>
                </c:pt>
                <c:pt idx="32">
                  <c:v>1.6800000000007742</c:v>
                </c:pt>
                <c:pt idx="33">
                  <c:v>1.6700000000007975</c:v>
                </c:pt>
                <c:pt idx="34">
                  <c:v>1.6600000000008208</c:v>
                </c:pt>
                <c:pt idx="35">
                  <c:v>1.6500000000008441</c:v>
                </c:pt>
                <c:pt idx="36">
                  <c:v>1.6400000000008674</c:v>
                </c:pt>
                <c:pt idx="37">
                  <c:v>1.6300000000008907</c:v>
                </c:pt>
                <c:pt idx="38">
                  <c:v>1.620000000000914</c:v>
                </c:pt>
                <c:pt idx="39">
                  <c:v>1.6100000000009373</c:v>
                </c:pt>
                <c:pt idx="40">
                  <c:v>1.6000000000009607</c:v>
                </c:pt>
                <c:pt idx="41">
                  <c:v>1.590000000000984</c:v>
                </c:pt>
                <c:pt idx="42">
                  <c:v>1.5800000000010073</c:v>
                </c:pt>
                <c:pt idx="43">
                  <c:v>1.5700000000010306</c:v>
                </c:pt>
                <c:pt idx="44">
                  <c:v>1.5600000000010539</c:v>
                </c:pt>
                <c:pt idx="45">
                  <c:v>1.5500000000010772</c:v>
                </c:pt>
                <c:pt idx="46">
                  <c:v>1.5400000000011005</c:v>
                </c:pt>
                <c:pt idx="47">
                  <c:v>1.5300000000011238</c:v>
                </c:pt>
                <c:pt idx="48">
                  <c:v>1.5200000000011471</c:v>
                </c:pt>
                <c:pt idx="49">
                  <c:v>1.5100000000011704</c:v>
                </c:pt>
                <c:pt idx="50">
                  <c:v>1.5000000000011937</c:v>
                </c:pt>
                <c:pt idx="51">
                  <c:v>1.490000000001217</c:v>
                </c:pt>
                <c:pt idx="52">
                  <c:v>1.4800000000012403</c:v>
                </c:pt>
                <c:pt idx="53">
                  <c:v>1.4700000000012636</c:v>
                </c:pt>
                <c:pt idx="54">
                  <c:v>1.4600000000012869</c:v>
                </c:pt>
                <c:pt idx="55">
                  <c:v>1.4500000000013102</c:v>
                </c:pt>
                <c:pt idx="56">
                  <c:v>1.4400000000013335</c:v>
                </c:pt>
                <c:pt idx="57">
                  <c:v>1.4300000000013569</c:v>
                </c:pt>
                <c:pt idx="58">
                  <c:v>1.4200000000013802</c:v>
                </c:pt>
                <c:pt idx="59">
                  <c:v>1.4100000000014035</c:v>
                </c:pt>
                <c:pt idx="60">
                  <c:v>1.4000000000014268</c:v>
                </c:pt>
                <c:pt idx="61">
                  <c:v>1.3900000000014501</c:v>
                </c:pt>
                <c:pt idx="62">
                  <c:v>1.3800000000014734</c:v>
                </c:pt>
                <c:pt idx="63">
                  <c:v>1.3700000000014967</c:v>
                </c:pt>
                <c:pt idx="64">
                  <c:v>1.36000000000152</c:v>
                </c:pt>
                <c:pt idx="65">
                  <c:v>1.3500000000015433</c:v>
                </c:pt>
                <c:pt idx="66">
                  <c:v>1.3400000000015666</c:v>
                </c:pt>
                <c:pt idx="67">
                  <c:v>1.3300000000015899</c:v>
                </c:pt>
                <c:pt idx="68">
                  <c:v>1.3200000000016132</c:v>
                </c:pt>
                <c:pt idx="69">
                  <c:v>1.3100000000016365</c:v>
                </c:pt>
                <c:pt idx="70">
                  <c:v>1.3000000000016598</c:v>
                </c:pt>
                <c:pt idx="71">
                  <c:v>1.2900000000016831</c:v>
                </c:pt>
                <c:pt idx="72">
                  <c:v>1.2800000000017064</c:v>
                </c:pt>
                <c:pt idx="73">
                  <c:v>1.2700000000017297</c:v>
                </c:pt>
                <c:pt idx="74">
                  <c:v>1.2600000000017531</c:v>
                </c:pt>
                <c:pt idx="75">
                  <c:v>1.2500000000017764</c:v>
                </c:pt>
                <c:pt idx="76">
                  <c:v>1.2400000000017997</c:v>
                </c:pt>
                <c:pt idx="77">
                  <c:v>1.230000000001823</c:v>
                </c:pt>
                <c:pt idx="78">
                  <c:v>1.2200000000018463</c:v>
                </c:pt>
                <c:pt idx="79">
                  <c:v>1.2100000000018696</c:v>
                </c:pt>
                <c:pt idx="80">
                  <c:v>1.2000000000018929</c:v>
                </c:pt>
                <c:pt idx="81">
                  <c:v>1.1900000000019162</c:v>
                </c:pt>
                <c:pt idx="82">
                  <c:v>1.1800000000019395</c:v>
                </c:pt>
                <c:pt idx="83">
                  <c:v>1.1700000000019628</c:v>
                </c:pt>
                <c:pt idx="84">
                  <c:v>1.1600000000019861</c:v>
                </c:pt>
                <c:pt idx="85">
                  <c:v>1.1500000000020094</c:v>
                </c:pt>
                <c:pt idx="86">
                  <c:v>1.1400000000020327</c:v>
                </c:pt>
                <c:pt idx="87">
                  <c:v>1.130000000002056</c:v>
                </c:pt>
                <c:pt idx="88">
                  <c:v>1.1200000000020793</c:v>
                </c:pt>
                <c:pt idx="89">
                  <c:v>1.1100000000021026</c:v>
                </c:pt>
                <c:pt idx="90">
                  <c:v>1.1000000000021259</c:v>
                </c:pt>
                <c:pt idx="91">
                  <c:v>1.0900000000021492</c:v>
                </c:pt>
                <c:pt idx="92">
                  <c:v>1.0800000000021726</c:v>
                </c:pt>
                <c:pt idx="93">
                  <c:v>1.0700000000021959</c:v>
                </c:pt>
                <c:pt idx="94">
                  <c:v>1.0600000000022192</c:v>
                </c:pt>
                <c:pt idx="95">
                  <c:v>1.0500000000022425</c:v>
                </c:pt>
                <c:pt idx="96">
                  <c:v>1.0400000000022658</c:v>
                </c:pt>
                <c:pt idx="97">
                  <c:v>1.0300000000022891</c:v>
                </c:pt>
                <c:pt idx="98">
                  <c:v>1.0200000000023124</c:v>
                </c:pt>
                <c:pt idx="99">
                  <c:v>1.0100000000023357</c:v>
                </c:pt>
                <c:pt idx="301">
                  <c:v>-1.0099999999929565</c:v>
                </c:pt>
                <c:pt idx="302">
                  <c:v>-1.0199999999929332</c:v>
                </c:pt>
                <c:pt idx="303">
                  <c:v>-1.0299999999929099</c:v>
                </c:pt>
                <c:pt idx="304">
                  <c:v>-1.0399999999928866</c:v>
                </c:pt>
                <c:pt idx="305">
                  <c:v>-1.0499999999928633</c:v>
                </c:pt>
                <c:pt idx="306">
                  <c:v>-1.05999999999284</c:v>
                </c:pt>
                <c:pt idx="307">
                  <c:v>-1.0699999999928167</c:v>
                </c:pt>
                <c:pt idx="308">
                  <c:v>-1.0799999999927934</c:v>
                </c:pt>
                <c:pt idx="309">
                  <c:v>-1.0899999999927701</c:v>
                </c:pt>
                <c:pt idx="310">
                  <c:v>-1.0999999999927468</c:v>
                </c:pt>
                <c:pt idx="311">
                  <c:v>-1.1099999999927235</c:v>
                </c:pt>
                <c:pt idx="312">
                  <c:v>-1.1199999999927002</c:v>
                </c:pt>
                <c:pt idx="313">
                  <c:v>-1.1299999999926769</c:v>
                </c:pt>
                <c:pt idx="314">
                  <c:v>-1.1399999999926536</c:v>
                </c:pt>
                <c:pt idx="315">
                  <c:v>-1.1499999999926303</c:v>
                </c:pt>
                <c:pt idx="316">
                  <c:v>-1.1599999999926069</c:v>
                </c:pt>
                <c:pt idx="317">
                  <c:v>-1.1699999999925836</c:v>
                </c:pt>
                <c:pt idx="318">
                  <c:v>-1.1799999999925603</c:v>
                </c:pt>
                <c:pt idx="319">
                  <c:v>-1.189999999992537</c:v>
                </c:pt>
                <c:pt idx="320">
                  <c:v>-1.1999999999925137</c:v>
                </c:pt>
                <c:pt idx="321">
                  <c:v>-1.2099999999924904</c:v>
                </c:pt>
                <c:pt idx="322">
                  <c:v>-1.2199999999924671</c:v>
                </c:pt>
                <c:pt idx="323">
                  <c:v>-1.2299999999924438</c:v>
                </c:pt>
                <c:pt idx="324">
                  <c:v>-1.2399999999924205</c:v>
                </c:pt>
                <c:pt idx="325">
                  <c:v>-1.2499999999923972</c:v>
                </c:pt>
                <c:pt idx="326">
                  <c:v>-1.2599999999923739</c:v>
                </c:pt>
                <c:pt idx="327">
                  <c:v>-1.2699999999923506</c:v>
                </c:pt>
                <c:pt idx="328">
                  <c:v>-1.2799999999923273</c:v>
                </c:pt>
                <c:pt idx="329">
                  <c:v>-1.289999999992304</c:v>
                </c:pt>
                <c:pt idx="330">
                  <c:v>-1.2999999999922807</c:v>
                </c:pt>
                <c:pt idx="331">
                  <c:v>-1.3099999999922574</c:v>
                </c:pt>
                <c:pt idx="332">
                  <c:v>-1.3199999999922341</c:v>
                </c:pt>
                <c:pt idx="333">
                  <c:v>-1.3299999999922107</c:v>
                </c:pt>
                <c:pt idx="334">
                  <c:v>-1.3399999999921874</c:v>
                </c:pt>
                <c:pt idx="335">
                  <c:v>-1.3499999999921641</c:v>
                </c:pt>
                <c:pt idx="336">
                  <c:v>-1.3599999999921408</c:v>
                </c:pt>
                <c:pt idx="337">
                  <c:v>-1.3699999999921175</c:v>
                </c:pt>
                <c:pt idx="338">
                  <c:v>-1.3799999999920942</c:v>
                </c:pt>
                <c:pt idx="339">
                  <c:v>-1.3899999999920709</c:v>
                </c:pt>
                <c:pt idx="340">
                  <c:v>-1.3999999999920476</c:v>
                </c:pt>
                <c:pt idx="341">
                  <c:v>-1.4099999999920243</c:v>
                </c:pt>
                <c:pt idx="342">
                  <c:v>-1.419999999992001</c:v>
                </c:pt>
                <c:pt idx="343">
                  <c:v>-1.4299999999919777</c:v>
                </c:pt>
                <c:pt idx="344">
                  <c:v>-1.4399999999919544</c:v>
                </c:pt>
                <c:pt idx="345">
                  <c:v>-1.4499999999919311</c:v>
                </c:pt>
                <c:pt idx="346">
                  <c:v>-1.4599999999919078</c:v>
                </c:pt>
                <c:pt idx="347">
                  <c:v>-1.4699999999918845</c:v>
                </c:pt>
                <c:pt idx="348">
                  <c:v>-1.4799999999918612</c:v>
                </c:pt>
                <c:pt idx="349">
                  <c:v>-1.4899999999918379</c:v>
                </c:pt>
                <c:pt idx="350">
                  <c:v>-1.4999999999918145</c:v>
                </c:pt>
                <c:pt idx="351">
                  <c:v>-1.5099999999917912</c:v>
                </c:pt>
                <c:pt idx="352">
                  <c:v>-1.5199999999917679</c:v>
                </c:pt>
                <c:pt idx="353">
                  <c:v>-1.5299999999917446</c:v>
                </c:pt>
                <c:pt idx="354">
                  <c:v>-1.5399999999917213</c:v>
                </c:pt>
                <c:pt idx="355">
                  <c:v>-1.549999999991698</c:v>
                </c:pt>
                <c:pt idx="356">
                  <c:v>-1.5599999999916747</c:v>
                </c:pt>
                <c:pt idx="357">
                  <c:v>-1.5699999999916514</c:v>
                </c:pt>
                <c:pt idx="358">
                  <c:v>-1.5799999999916281</c:v>
                </c:pt>
                <c:pt idx="359">
                  <c:v>-1.5899999999916048</c:v>
                </c:pt>
                <c:pt idx="360">
                  <c:v>-1.5999999999915815</c:v>
                </c:pt>
                <c:pt idx="361">
                  <c:v>-1.6099999999915582</c:v>
                </c:pt>
                <c:pt idx="362">
                  <c:v>-1.6199999999915349</c:v>
                </c:pt>
                <c:pt idx="363">
                  <c:v>-1.6299999999915116</c:v>
                </c:pt>
                <c:pt idx="364">
                  <c:v>-1.6399999999914883</c:v>
                </c:pt>
                <c:pt idx="365">
                  <c:v>-1.649999999991465</c:v>
                </c:pt>
                <c:pt idx="366">
                  <c:v>-1.6599999999914417</c:v>
                </c:pt>
                <c:pt idx="367">
                  <c:v>-1.6699999999914183</c:v>
                </c:pt>
                <c:pt idx="368">
                  <c:v>-1.679999999991395</c:v>
                </c:pt>
                <c:pt idx="369">
                  <c:v>-1.6899999999913717</c:v>
                </c:pt>
                <c:pt idx="370">
                  <c:v>-1.6999999999913484</c:v>
                </c:pt>
                <c:pt idx="371">
                  <c:v>-1.7099999999913251</c:v>
                </c:pt>
                <c:pt idx="372">
                  <c:v>-1.7199999999913018</c:v>
                </c:pt>
                <c:pt idx="373">
                  <c:v>-1.7299999999912785</c:v>
                </c:pt>
                <c:pt idx="374">
                  <c:v>-1.7399999999912552</c:v>
                </c:pt>
                <c:pt idx="375">
                  <c:v>-1.7499999999912319</c:v>
                </c:pt>
                <c:pt idx="376">
                  <c:v>-1.7599999999912086</c:v>
                </c:pt>
                <c:pt idx="377">
                  <c:v>-1.7699999999911853</c:v>
                </c:pt>
                <c:pt idx="378">
                  <c:v>-1.779999999991162</c:v>
                </c:pt>
                <c:pt idx="379">
                  <c:v>-1.7899999999911387</c:v>
                </c:pt>
                <c:pt idx="380">
                  <c:v>-1.7999999999911154</c:v>
                </c:pt>
                <c:pt idx="381">
                  <c:v>-1.8099999999910921</c:v>
                </c:pt>
                <c:pt idx="382">
                  <c:v>-1.8199999999910688</c:v>
                </c:pt>
                <c:pt idx="383">
                  <c:v>-1.8299999999910455</c:v>
                </c:pt>
                <c:pt idx="384">
                  <c:v>-1.8399999999910222</c:v>
                </c:pt>
                <c:pt idx="385">
                  <c:v>-1.8499999999909988</c:v>
                </c:pt>
                <c:pt idx="386">
                  <c:v>-1.8599999999909755</c:v>
                </c:pt>
                <c:pt idx="387">
                  <c:v>-1.8699999999909522</c:v>
                </c:pt>
                <c:pt idx="388">
                  <c:v>-1.8799999999909289</c:v>
                </c:pt>
                <c:pt idx="389">
                  <c:v>-1.8899999999909056</c:v>
                </c:pt>
                <c:pt idx="390">
                  <c:v>-1.8999999999908823</c:v>
                </c:pt>
                <c:pt idx="391">
                  <c:v>-1.909999999990859</c:v>
                </c:pt>
                <c:pt idx="392">
                  <c:v>-1.9199999999908357</c:v>
                </c:pt>
                <c:pt idx="393">
                  <c:v>-1.9299999999908124</c:v>
                </c:pt>
                <c:pt idx="394">
                  <c:v>-1.9399999999907891</c:v>
                </c:pt>
                <c:pt idx="395">
                  <c:v>-1.9499999999907658</c:v>
                </c:pt>
                <c:pt idx="396">
                  <c:v>-1.9599999999907425</c:v>
                </c:pt>
                <c:pt idx="397">
                  <c:v>-1.9699999999907192</c:v>
                </c:pt>
                <c:pt idx="398">
                  <c:v>-1.9799999999906959</c:v>
                </c:pt>
                <c:pt idx="399">
                  <c:v>-1.9899999999906726</c:v>
                </c:pt>
                <c:pt idx="400">
                  <c:v>-1.9999999999906493</c:v>
                </c:pt>
                <c:pt idx="401">
                  <c:v>-2.0100000000000051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376000"/>
        <c:axId val="423377920"/>
      </c:scatterChart>
      <c:valAx>
        <c:axId val="423376000"/>
        <c:scaling>
          <c:orientation val="minMax"/>
          <c:max val="50.250000999999997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Frequency [Hz]</a:t>
                </a:r>
              </a:p>
            </c:rich>
          </c:tx>
          <c:layout>
            <c:manualLayout>
              <c:xMode val="edge"/>
              <c:yMode val="edge"/>
              <c:x val="0.46691072470107903"/>
              <c:y val="0.89497900262467189"/>
            </c:manualLayout>
          </c:layout>
          <c:overlay val="0"/>
        </c:title>
        <c:numFmt formatCode="0.00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23377920"/>
        <c:crosses val="autoZero"/>
        <c:crossBetween val="midCat"/>
      </c:valAx>
      <c:valAx>
        <c:axId val="423377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</a:t>
                </a:r>
                <a:r>
                  <a:rPr lang="en-US" baseline="0"/>
                  <a:t> R</a:t>
                </a:r>
                <a:r>
                  <a:rPr lang="en-US"/>
                  <a:t>esponse [MW=f(frequency)]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42337600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21296296296296297"/>
          <c:y val="0.55407913020160404"/>
          <c:w val="0.24258183872849226"/>
          <c:h val="0.15069094488188978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Energy Response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071335769677298E-2"/>
          <c:y val="0.16261858572026322"/>
          <c:w val="0.91060744109983527"/>
          <c:h val="0.6315584464985355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'FCR-N_Data'!$F$13</c:f>
              <c:strCache>
                <c:ptCount val="1"/>
                <c:pt idx="0">
                  <c:v>Energy Response</c:v>
                </c:pt>
              </c:strCache>
            </c:strRef>
          </c:tx>
          <c:marker>
            <c:symbol val="none"/>
          </c:marker>
          <c:xVal>
            <c:numRef>
              <c:f>'FCR-N_Data'!$C$14:$C$415</c:f>
              <c:numCache>
                <c:formatCode>0.0000</c:formatCode>
                <c:ptCount val="402"/>
                <c:pt idx="0">
                  <c:v>49.8</c:v>
                </c:pt>
                <c:pt idx="1">
                  <c:v>49.800999999999995</c:v>
                </c:pt>
                <c:pt idx="2">
                  <c:v>49.801999999999992</c:v>
                </c:pt>
                <c:pt idx="3">
                  <c:v>49.80299999999999</c:v>
                </c:pt>
                <c:pt idx="4">
                  <c:v>49.803999999999988</c:v>
                </c:pt>
                <c:pt idx="5">
                  <c:v>49.804999999999986</c:v>
                </c:pt>
                <c:pt idx="6">
                  <c:v>49.805999999999983</c:v>
                </c:pt>
                <c:pt idx="7">
                  <c:v>49.806999999999981</c:v>
                </c:pt>
                <c:pt idx="8">
                  <c:v>49.807999999999979</c:v>
                </c:pt>
                <c:pt idx="9">
                  <c:v>49.808999999999976</c:v>
                </c:pt>
                <c:pt idx="10">
                  <c:v>49.809999999999974</c:v>
                </c:pt>
                <c:pt idx="11">
                  <c:v>49.810999999999972</c:v>
                </c:pt>
                <c:pt idx="12">
                  <c:v>49.811999999999969</c:v>
                </c:pt>
                <c:pt idx="13">
                  <c:v>49.812999999999967</c:v>
                </c:pt>
                <c:pt idx="14">
                  <c:v>49.813999999999965</c:v>
                </c:pt>
                <c:pt idx="15">
                  <c:v>49.814999999999962</c:v>
                </c:pt>
                <c:pt idx="16">
                  <c:v>49.81599999999996</c:v>
                </c:pt>
                <c:pt idx="17">
                  <c:v>49.816999999999958</c:v>
                </c:pt>
                <c:pt idx="18">
                  <c:v>49.817999999999955</c:v>
                </c:pt>
                <c:pt idx="19">
                  <c:v>49.818999999999953</c:v>
                </c:pt>
                <c:pt idx="20">
                  <c:v>49.819999999999951</c:v>
                </c:pt>
                <c:pt idx="21">
                  <c:v>49.820999999999948</c:v>
                </c:pt>
                <c:pt idx="22">
                  <c:v>49.821999999999946</c:v>
                </c:pt>
                <c:pt idx="23">
                  <c:v>49.822999999999944</c:v>
                </c:pt>
                <c:pt idx="24">
                  <c:v>49.823999999999941</c:v>
                </c:pt>
                <c:pt idx="25">
                  <c:v>49.824999999999939</c:v>
                </c:pt>
                <c:pt idx="26">
                  <c:v>49.825999999999937</c:v>
                </c:pt>
                <c:pt idx="27">
                  <c:v>49.826999999999934</c:v>
                </c:pt>
                <c:pt idx="28">
                  <c:v>49.827999999999932</c:v>
                </c:pt>
                <c:pt idx="29">
                  <c:v>49.82899999999993</c:v>
                </c:pt>
                <c:pt idx="30">
                  <c:v>49.829999999999927</c:v>
                </c:pt>
                <c:pt idx="31">
                  <c:v>49.830999999999925</c:v>
                </c:pt>
                <c:pt idx="32">
                  <c:v>49.831999999999923</c:v>
                </c:pt>
                <c:pt idx="33">
                  <c:v>49.83299999999992</c:v>
                </c:pt>
                <c:pt idx="34">
                  <c:v>49.833999999999918</c:v>
                </c:pt>
                <c:pt idx="35">
                  <c:v>49.834999999999916</c:v>
                </c:pt>
                <c:pt idx="36">
                  <c:v>49.835999999999913</c:v>
                </c:pt>
                <c:pt idx="37">
                  <c:v>49.836999999999911</c:v>
                </c:pt>
                <c:pt idx="38">
                  <c:v>49.837999999999909</c:v>
                </c:pt>
                <c:pt idx="39">
                  <c:v>49.838999999999906</c:v>
                </c:pt>
                <c:pt idx="40">
                  <c:v>49.839999999999904</c:v>
                </c:pt>
                <c:pt idx="41">
                  <c:v>49.840999999999902</c:v>
                </c:pt>
                <c:pt idx="42">
                  <c:v>49.841999999999899</c:v>
                </c:pt>
                <c:pt idx="43">
                  <c:v>49.842999999999897</c:v>
                </c:pt>
                <c:pt idx="44">
                  <c:v>49.843999999999895</c:v>
                </c:pt>
                <c:pt idx="45">
                  <c:v>49.844999999999892</c:v>
                </c:pt>
                <c:pt idx="46">
                  <c:v>49.84599999999989</c:v>
                </c:pt>
                <c:pt idx="47">
                  <c:v>49.846999999999888</c:v>
                </c:pt>
                <c:pt idx="48">
                  <c:v>49.847999999999885</c:v>
                </c:pt>
                <c:pt idx="49">
                  <c:v>49.848999999999883</c:v>
                </c:pt>
                <c:pt idx="50">
                  <c:v>49.849999999999881</c:v>
                </c:pt>
                <c:pt idx="51">
                  <c:v>49.850999999999878</c:v>
                </c:pt>
                <c:pt idx="52">
                  <c:v>49.851999999999876</c:v>
                </c:pt>
                <c:pt idx="53">
                  <c:v>49.852999999999874</c:v>
                </c:pt>
                <c:pt idx="54">
                  <c:v>49.853999999999871</c:v>
                </c:pt>
                <c:pt idx="55">
                  <c:v>49.854999999999869</c:v>
                </c:pt>
                <c:pt idx="56">
                  <c:v>49.855999999999867</c:v>
                </c:pt>
                <c:pt idx="57">
                  <c:v>49.856999999999864</c:v>
                </c:pt>
                <c:pt idx="58">
                  <c:v>49.857999999999862</c:v>
                </c:pt>
                <c:pt idx="59">
                  <c:v>49.85899999999986</c:v>
                </c:pt>
                <c:pt idx="60">
                  <c:v>49.859999999999857</c:v>
                </c:pt>
                <c:pt idx="61">
                  <c:v>49.860999999999855</c:v>
                </c:pt>
                <c:pt idx="62">
                  <c:v>49.861999999999853</c:v>
                </c:pt>
                <c:pt idx="63">
                  <c:v>49.86299999999985</c:v>
                </c:pt>
                <c:pt idx="64">
                  <c:v>49.863999999999848</c:v>
                </c:pt>
                <c:pt idx="65">
                  <c:v>49.864999999999846</c:v>
                </c:pt>
                <c:pt idx="66">
                  <c:v>49.865999999999843</c:v>
                </c:pt>
                <c:pt idx="67">
                  <c:v>49.866999999999841</c:v>
                </c:pt>
                <c:pt idx="68">
                  <c:v>49.867999999999839</c:v>
                </c:pt>
                <c:pt idx="69">
                  <c:v>49.868999999999836</c:v>
                </c:pt>
                <c:pt idx="70">
                  <c:v>49.869999999999834</c:v>
                </c:pt>
                <c:pt idx="71">
                  <c:v>49.870999999999832</c:v>
                </c:pt>
                <c:pt idx="72">
                  <c:v>49.871999999999829</c:v>
                </c:pt>
                <c:pt idx="73">
                  <c:v>49.872999999999827</c:v>
                </c:pt>
                <c:pt idx="74">
                  <c:v>49.873999999999825</c:v>
                </c:pt>
                <c:pt idx="75">
                  <c:v>49.874999999999822</c:v>
                </c:pt>
                <c:pt idx="76">
                  <c:v>49.87599999999982</c:v>
                </c:pt>
                <c:pt idx="77">
                  <c:v>49.876999999999818</c:v>
                </c:pt>
                <c:pt idx="78">
                  <c:v>49.877999999999815</c:v>
                </c:pt>
                <c:pt idx="79">
                  <c:v>49.878999999999813</c:v>
                </c:pt>
                <c:pt idx="80">
                  <c:v>49.879999999999811</c:v>
                </c:pt>
                <c:pt idx="81">
                  <c:v>49.880999999999808</c:v>
                </c:pt>
                <c:pt idx="82">
                  <c:v>49.881999999999806</c:v>
                </c:pt>
                <c:pt idx="83">
                  <c:v>49.882999999999804</c:v>
                </c:pt>
                <c:pt idx="84">
                  <c:v>49.883999999999801</c:v>
                </c:pt>
                <c:pt idx="85">
                  <c:v>49.884999999999799</c:v>
                </c:pt>
                <c:pt idx="86">
                  <c:v>49.885999999999797</c:v>
                </c:pt>
                <c:pt idx="87">
                  <c:v>49.886999999999794</c:v>
                </c:pt>
                <c:pt idx="88">
                  <c:v>49.887999999999792</c:v>
                </c:pt>
                <c:pt idx="89">
                  <c:v>49.88899999999979</c:v>
                </c:pt>
                <c:pt idx="90">
                  <c:v>49.889999999999787</c:v>
                </c:pt>
                <c:pt idx="91">
                  <c:v>49.890999999999785</c:v>
                </c:pt>
                <c:pt idx="92">
                  <c:v>49.891999999999783</c:v>
                </c:pt>
                <c:pt idx="93">
                  <c:v>49.89299999999978</c:v>
                </c:pt>
                <c:pt idx="94">
                  <c:v>49.893999999999778</c:v>
                </c:pt>
                <c:pt idx="95">
                  <c:v>49.894999999999776</c:v>
                </c:pt>
                <c:pt idx="96">
                  <c:v>49.895999999999773</c:v>
                </c:pt>
                <c:pt idx="97">
                  <c:v>49.896999999999771</c:v>
                </c:pt>
                <c:pt idx="98">
                  <c:v>49.897999999999769</c:v>
                </c:pt>
                <c:pt idx="99">
                  <c:v>49.898999999999766</c:v>
                </c:pt>
                <c:pt idx="100">
                  <c:v>49.899999999999764</c:v>
                </c:pt>
                <c:pt idx="101">
                  <c:v>49.900999999999762</c:v>
                </c:pt>
                <c:pt idx="102">
                  <c:v>49.901999999999759</c:v>
                </c:pt>
                <c:pt idx="103">
                  <c:v>49.902999999999757</c:v>
                </c:pt>
                <c:pt idx="104">
                  <c:v>49.903999999999755</c:v>
                </c:pt>
                <c:pt idx="105">
                  <c:v>49.904999999999752</c:v>
                </c:pt>
                <c:pt idx="106">
                  <c:v>49.90599999999975</c:v>
                </c:pt>
                <c:pt idx="107">
                  <c:v>49.906999999999748</c:v>
                </c:pt>
                <c:pt idx="108">
                  <c:v>49.907999999999745</c:v>
                </c:pt>
                <c:pt idx="109">
                  <c:v>49.908999999999743</c:v>
                </c:pt>
                <c:pt idx="110">
                  <c:v>49.909999999999741</c:v>
                </c:pt>
                <c:pt idx="111">
                  <c:v>49.910999999999738</c:v>
                </c:pt>
                <c:pt idx="112">
                  <c:v>49.911999999999736</c:v>
                </c:pt>
                <c:pt idx="113">
                  <c:v>49.912999999999734</c:v>
                </c:pt>
                <c:pt idx="114">
                  <c:v>49.913999999999731</c:v>
                </c:pt>
                <c:pt idx="115">
                  <c:v>49.914999999999729</c:v>
                </c:pt>
                <c:pt idx="116">
                  <c:v>49.915999999999727</c:v>
                </c:pt>
                <c:pt idx="117">
                  <c:v>49.916999999999724</c:v>
                </c:pt>
                <c:pt idx="118">
                  <c:v>49.917999999999722</c:v>
                </c:pt>
                <c:pt idx="119">
                  <c:v>49.91899999999972</c:v>
                </c:pt>
                <c:pt idx="120">
                  <c:v>49.919999999999717</c:v>
                </c:pt>
                <c:pt idx="121">
                  <c:v>49.920999999999715</c:v>
                </c:pt>
                <c:pt idx="122">
                  <c:v>49.921999999999713</c:v>
                </c:pt>
                <c:pt idx="123">
                  <c:v>49.92299999999971</c:v>
                </c:pt>
                <c:pt idx="124">
                  <c:v>49.923999999999708</c:v>
                </c:pt>
                <c:pt idx="125">
                  <c:v>49.924999999999706</c:v>
                </c:pt>
                <c:pt idx="126">
                  <c:v>49.925999999999704</c:v>
                </c:pt>
                <c:pt idx="127">
                  <c:v>49.926999999999701</c:v>
                </c:pt>
                <c:pt idx="128">
                  <c:v>49.927999999999699</c:v>
                </c:pt>
                <c:pt idx="129">
                  <c:v>49.928999999999697</c:v>
                </c:pt>
                <c:pt idx="130">
                  <c:v>49.929999999999694</c:v>
                </c:pt>
                <c:pt idx="131">
                  <c:v>49.930999999999692</c:v>
                </c:pt>
                <c:pt idx="132">
                  <c:v>49.93199999999969</c:v>
                </c:pt>
                <c:pt idx="133">
                  <c:v>49.932999999999687</c:v>
                </c:pt>
                <c:pt idx="134">
                  <c:v>49.933999999999685</c:v>
                </c:pt>
                <c:pt idx="135">
                  <c:v>49.934999999999683</c:v>
                </c:pt>
                <c:pt idx="136">
                  <c:v>49.93599999999968</c:v>
                </c:pt>
                <c:pt idx="137">
                  <c:v>49.936999999999678</c:v>
                </c:pt>
                <c:pt idx="138">
                  <c:v>49.937999999999676</c:v>
                </c:pt>
                <c:pt idx="139">
                  <c:v>49.938999999999673</c:v>
                </c:pt>
                <c:pt idx="140">
                  <c:v>49.939999999999671</c:v>
                </c:pt>
                <c:pt idx="141">
                  <c:v>49.940999999999669</c:v>
                </c:pt>
                <c:pt idx="142">
                  <c:v>49.941999999999666</c:v>
                </c:pt>
                <c:pt idx="143">
                  <c:v>49.942999999999664</c:v>
                </c:pt>
                <c:pt idx="144">
                  <c:v>49.943999999999662</c:v>
                </c:pt>
                <c:pt idx="145">
                  <c:v>49.944999999999659</c:v>
                </c:pt>
                <c:pt idx="146">
                  <c:v>49.945999999999657</c:v>
                </c:pt>
                <c:pt idx="147">
                  <c:v>49.946999999999655</c:v>
                </c:pt>
                <c:pt idx="148">
                  <c:v>49.947999999999652</c:v>
                </c:pt>
                <c:pt idx="149">
                  <c:v>49.94899999999965</c:v>
                </c:pt>
                <c:pt idx="150">
                  <c:v>49.949999999999648</c:v>
                </c:pt>
                <c:pt idx="151">
                  <c:v>49.950999999999645</c:v>
                </c:pt>
                <c:pt idx="152">
                  <c:v>49.951999999999643</c:v>
                </c:pt>
                <c:pt idx="153">
                  <c:v>49.952999999999641</c:v>
                </c:pt>
                <c:pt idx="154">
                  <c:v>49.953999999999638</c:v>
                </c:pt>
                <c:pt idx="155">
                  <c:v>49.954999999999636</c:v>
                </c:pt>
                <c:pt idx="156">
                  <c:v>49.955999999999634</c:v>
                </c:pt>
                <c:pt idx="157">
                  <c:v>49.956999999999631</c:v>
                </c:pt>
                <c:pt idx="158">
                  <c:v>49.957999999999629</c:v>
                </c:pt>
                <c:pt idx="159">
                  <c:v>49.958999999999627</c:v>
                </c:pt>
                <c:pt idx="160">
                  <c:v>49.959999999999624</c:v>
                </c:pt>
                <c:pt idx="161">
                  <c:v>49.960999999999622</c:v>
                </c:pt>
                <c:pt idx="162">
                  <c:v>49.96199999999962</c:v>
                </c:pt>
                <c:pt idx="163">
                  <c:v>49.962999999999617</c:v>
                </c:pt>
                <c:pt idx="164">
                  <c:v>49.963999999999615</c:v>
                </c:pt>
                <c:pt idx="165">
                  <c:v>49.964999999999613</c:v>
                </c:pt>
                <c:pt idx="166">
                  <c:v>49.96599999999961</c:v>
                </c:pt>
                <c:pt idx="167">
                  <c:v>49.966999999999608</c:v>
                </c:pt>
                <c:pt idx="168">
                  <c:v>49.967999999999606</c:v>
                </c:pt>
                <c:pt idx="169">
                  <c:v>49.968999999999603</c:v>
                </c:pt>
                <c:pt idx="170">
                  <c:v>49.969999999999601</c:v>
                </c:pt>
                <c:pt idx="171">
                  <c:v>49.970999999999599</c:v>
                </c:pt>
                <c:pt idx="172">
                  <c:v>49.971999999999596</c:v>
                </c:pt>
                <c:pt idx="173">
                  <c:v>49.972999999999594</c:v>
                </c:pt>
                <c:pt idx="174">
                  <c:v>49.973999999999592</c:v>
                </c:pt>
                <c:pt idx="175">
                  <c:v>49.974999999999589</c:v>
                </c:pt>
                <c:pt idx="176">
                  <c:v>49.975999999999587</c:v>
                </c:pt>
                <c:pt idx="177">
                  <c:v>49.976999999999585</c:v>
                </c:pt>
                <c:pt idx="178">
                  <c:v>49.977999999999582</c:v>
                </c:pt>
                <c:pt idx="179">
                  <c:v>49.97899999999958</c:v>
                </c:pt>
                <c:pt idx="180">
                  <c:v>49.979999999999578</c:v>
                </c:pt>
                <c:pt idx="181">
                  <c:v>49.980999999999575</c:v>
                </c:pt>
                <c:pt idx="182">
                  <c:v>49.981999999999573</c:v>
                </c:pt>
                <c:pt idx="183">
                  <c:v>49.982999999999571</c:v>
                </c:pt>
                <c:pt idx="184">
                  <c:v>49.983999999999568</c:v>
                </c:pt>
                <c:pt idx="185">
                  <c:v>49.984999999999566</c:v>
                </c:pt>
                <c:pt idx="186">
                  <c:v>49.985999999999564</c:v>
                </c:pt>
                <c:pt idx="187">
                  <c:v>49.986999999999561</c:v>
                </c:pt>
                <c:pt idx="188">
                  <c:v>49.987999999999559</c:v>
                </c:pt>
                <c:pt idx="189">
                  <c:v>49.988999999999557</c:v>
                </c:pt>
                <c:pt idx="190">
                  <c:v>49.989999999999554</c:v>
                </c:pt>
                <c:pt idx="191">
                  <c:v>49.990999999999552</c:v>
                </c:pt>
                <c:pt idx="192">
                  <c:v>49.99199999999955</c:v>
                </c:pt>
                <c:pt idx="193">
                  <c:v>49.992999999999547</c:v>
                </c:pt>
                <c:pt idx="194">
                  <c:v>49.993999999999545</c:v>
                </c:pt>
                <c:pt idx="195">
                  <c:v>49.994999999999543</c:v>
                </c:pt>
                <c:pt idx="196">
                  <c:v>49.99599999999954</c:v>
                </c:pt>
                <c:pt idx="197">
                  <c:v>49.996999999999538</c:v>
                </c:pt>
                <c:pt idx="198">
                  <c:v>49.997999999999536</c:v>
                </c:pt>
                <c:pt idx="199">
                  <c:v>49.998999999999533</c:v>
                </c:pt>
                <c:pt idx="200">
                  <c:v>49.999999999999531</c:v>
                </c:pt>
                <c:pt idx="201">
                  <c:v>50.000999999999529</c:v>
                </c:pt>
                <c:pt idx="202">
                  <c:v>50.001999999999526</c:v>
                </c:pt>
                <c:pt idx="203">
                  <c:v>50.002999999999524</c:v>
                </c:pt>
                <c:pt idx="204">
                  <c:v>50.003999999999522</c:v>
                </c:pt>
                <c:pt idx="205">
                  <c:v>50.004999999999519</c:v>
                </c:pt>
                <c:pt idx="206">
                  <c:v>50.005999999999517</c:v>
                </c:pt>
                <c:pt idx="207">
                  <c:v>50.006999999999515</c:v>
                </c:pt>
                <c:pt idx="208">
                  <c:v>50.007999999999512</c:v>
                </c:pt>
                <c:pt idx="209">
                  <c:v>50.00899999999951</c:v>
                </c:pt>
                <c:pt idx="210">
                  <c:v>50.009999999999508</c:v>
                </c:pt>
                <c:pt idx="211">
                  <c:v>50.010999999999505</c:v>
                </c:pt>
                <c:pt idx="212">
                  <c:v>50.011999999999503</c:v>
                </c:pt>
                <c:pt idx="213">
                  <c:v>50.012999999999501</c:v>
                </c:pt>
                <c:pt idx="214">
                  <c:v>50.013999999999498</c:v>
                </c:pt>
                <c:pt idx="215">
                  <c:v>50.014999999999496</c:v>
                </c:pt>
                <c:pt idx="216">
                  <c:v>50.015999999999494</c:v>
                </c:pt>
                <c:pt idx="217">
                  <c:v>50.016999999999491</c:v>
                </c:pt>
                <c:pt idx="218">
                  <c:v>50.017999999999489</c:v>
                </c:pt>
                <c:pt idx="219">
                  <c:v>50.018999999999487</c:v>
                </c:pt>
                <c:pt idx="220">
                  <c:v>50.019999999999484</c:v>
                </c:pt>
                <c:pt idx="221">
                  <c:v>50.020999999999482</c:v>
                </c:pt>
                <c:pt idx="222">
                  <c:v>50.02199999999948</c:v>
                </c:pt>
                <c:pt idx="223">
                  <c:v>50.022999999999477</c:v>
                </c:pt>
                <c:pt idx="224">
                  <c:v>50.023999999999475</c:v>
                </c:pt>
                <c:pt idx="225">
                  <c:v>50.024999999999473</c:v>
                </c:pt>
                <c:pt idx="226">
                  <c:v>50.02599999999947</c:v>
                </c:pt>
                <c:pt idx="227">
                  <c:v>50.026999999999468</c:v>
                </c:pt>
                <c:pt idx="228">
                  <c:v>50.027999999999466</c:v>
                </c:pt>
                <c:pt idx="229">
                  <c:v>50.028999999999463</c:v>
                </c:pt>
                <c:pt idx="230">
                  <c:v>50.029999999999461</c:v>
                </c:pt>
                <c:pt idx="231">
                  <c:v>50.030999999999459</c:v>
                </c:pt>
                <c:pt idx="232">
                  <c:v>50.031999999999456</c:v>
                </c:pt>
                <c:pt idx="233">
                  <c:v>50.032999999999454</c:v>
                </c:pt>
                <c:pt idx="234">
                  <c:v>50.033999999999452</c:v>
                </c:pt>
                <c:pt idx="235">
                  <c:v>50.034999999999449</c:v>
                </c:pt>
                <c:pt idx="236">
                  <c:v>50.035999999999447</c:v>
                </c:pt>
                <c:pt idx="237">
                  <c:v>50.036999999999445</c:v>
                </c:pt>
                <c:pt idx="238">
                  <c:v>50.037999999999442</c:v>
                </c:pt>
                <c:pt idx="239">
                  <c:v>50.03899999999944</c:v>
                </c:pt>
                <c:pt idx="240">
                  <c:v>50.039999999999438</c:v>
                </c:pt>
                <c:pt idx="241">
                  <c:v>50.040999999999435</c:v>
                </c:pt>
                <c:pt idx="242">
                  <c:v>50.041999999999433</c:v>
                </c:pt>
                <c:pt idx="243">
                  <c:v>50.042999999999431</c:v>
                </c:pt>
                <c:pt idx="244">
                  <c:v>50.043999999999428</c:v>
                </c:pt>
                <c:pt idx="245">
                  <c:v>50.044999999999426</c:v>
                </c:pt>
                <c:pt idx="246">
                  <c:v>50.045999999999424</c:v>
                </c:pt>
                <c:pt idx="247">
                  <c:v>50.046999999999422</c:v>
                </c:pt>
                <c:pt idx="248">
                  <c:v>50.047999999999419</c:v>
                </c:pt>
                <c:pt idx="249">
                  <c:v>50.048999999999417</c:v>
                </c:pt>
                <c:pt idx="250">
                  <c:v>50.049999999999415</c:v>
                </c:pt>
                <c:pt idx="251">
                  <c:v>50.050999999999412</c:v>
                </c:pt>
                <c:pt idx="252">
                  <c:v>50.05199999999941</c:v>
                </c:pt>
                <c:pt idx="253">
                  <c:v>50.052999999999408</c:v>
                </c:pt>
                <c:pt idx="254">
                  <c:v>50.053999999999405</c:v>
                </c:pt>
                <c:pt idx="255">
                  <c:v>50.054999999999403</c:v>
                </c:pt>
                <c:pt idx="256">
                  <c:v>50.055999999999401</c:v>
                </c:pt>
                <c:pt idx="257">
                  <c:v>50.056999999999398</c:v>
                </c:pt>
                <c:pt idx="258">
                  <c:v>50.057999999999396</c:v>
                </c:pt>
                <c:pt idx="259">
                  <c:v>50.058999999999394</c:v>
                </c:pt>
                <c:pt idx="260">
                  <c:v>50.059999999999391</c:v>
                </c:pt>
                <c:pt idx="261">
                  <c:v>50.060999999999389</c:v>
                </c:pt>
                <c:pt idx="262">
                  <c:v>50.061999999999387</c:v>
                </c:pt>
                <c:pt idx="263">
                  <c:v>50.062999999999384</c:v>
                </c:pt>
                <c:pt idx="264">
                  <c:v>50.063999999999382</c:v>
                </c:pt>
                <c:pt idx="265">
                  <c:v>50.06499999999938</c:v>
                </c:pt>
                <c:pt idx="266">
                  <c:v>50.065999999999377</c:v>
                </c:pt>
                <c:pt idx="267">
                  <c:v>50.066999999999375</c:v>
                </c:pt>
                <c:pt idx="268">
                  <c:v>50.067999999999373</c:v>
                </c:pt>
                <c:pt idx="269">
                  <c:v>50.06899999999937</c:v>
                </c:pt>
                <c:pt idx="270">
                  <c:v>50.069999999999368</c:v>
                </c:pt>
                <c:pt idx="271">
                  <c:v>50.070999999999366</c:v>
                </c:pt>
                <c:pt idx="272">
                  <c:v>50.071999999999363</c:v>
                </c:pt>
                <c:pt idx="273">
                  <c:v>50.072999999999361</c:v>
                </c:pt>
                <c:pt idx="274">
                  <c:v>50.073999999999359</c:v>
                </c:pt>
                <c:pt idx="275">
                  <c:v>50.074999999999356</c:v>
                </c:pt>
                <c:pt idx="276">
                  <c:v>50.075999999999354</c:v>
                </c:pt>
                <c:pt idx="277">
                  <c:v>50.076999999999352</c:v>
                </c:pt>
                <c:pt idx="278">
                  <c:v>50.077999999999349</c:v>
                </c:pt>
                <c:pt idx="279">
                  <c:v>50.078999999999347</c:v>
                </c:pt>
                <c:pt idx="280">
                  <c:v>50.079999999999345</c:v>
                </c:pt>
                <c:pt idx="281">
                  <c:v>50.080999999999342</c:v>
                </c:pt>
                <c:pt idx="282">
                  <c:v>50.08199999999934</c:v>
                </c:pt>
                <c:pt idx="283">
                  <c:v>50.082999999999338</c:v>
                </c:pt>
                <c:pt idx="284">
                  <c:v>50.083999999999335</c:v>
                </c:pt>
                <c:pt idx="285">
                  <c:v>50.084999999999333</c:v>
                </c:pt>
                <c:pt idx="286">
                  <c:v>50.085999999999331</c:v>
                </c:pt>
                <c:pt idx="287">
                  <c:v>50.086999999999328</c:v>
                </c:pt>
                <c:pt idx="288">
                  <c:v>50.087999999999326</c:v>
                </c:pt>
                <c:pt idx="289">
                  <c:v>50.088999999999324</c:v>
                </c:pt>
                <c:pt idx="290">
                  <c:v>50.089999999999321</c:v>
                </c:pt>
                <c:pt idx="291">
                  <c:v>50.090999999999319</c:v>
                </c:pt>
                <c:pt idx="292">
                  <c:v>50.091999999999317</c:v>
                </c:pt>
                <c:pt idx="293">
                  <c:v>50.092999999999314</c:v>
                </c:pt>
                <c:pt idx="294">
                  <c:v>50.093999999999312</c:v>
                </c:pt>
                <c:pt idx="295">
                  <c:v>50.09499999999931</c:v>
                </c:pt>
                <c:pt idx="296">
                  <c:v>50.095999999999307</c:v>
                </c:pt>
                <c:pt idx="297">
                  <c:v>50.096999999999305</c:v>
                </c:pt>
                <c:pt idx="298">
                  <c:v>50.097999999999303</c:v>
                </c:pt>
                <c:pt idx="299">
                  <c:v>50.0989999999993</c:v>
                </c:pt>
                <c:pt idx="300">
                  <c:v>50.099999999999298</c:v>
                </c:pt>
                <c:pt idx="301">
                  <c:v>50.100999999999296</c:v>
                </c:pt>
                <c:pt idx="302">
                  <c:v>50.101999999999293</c:v>
                </c:pt>
                <c:pt idx="303">
                  <c:v>50.102999999999291</c:v>
                </c:pt>
                <c:pt idx="304">
                  <c:v>50.103999999999289</c:v>
                </c:pt>
                <c:pt idx="305">
                  <c:v>50.104999999999286</c:v>
                </c:pt>
                <c:pt idx="306">
                  <c:v>50.105999999999284</c:v>
                </c:pt>
                <c:pt idx="307">
                  <c:v>50.106999999999282</c:v>
                </c:pt>
                <c:pt idx="308">
                  <c:v>50.107999999999279</c:v>
                </c:pt>
                <c:pt idx="309">
                  <c:v>50.108999999999277</c:v>
                </c:pt>
                <c:pt idx="310">
                  <c:v>50.109999999999275</c:v>
                </c:pt>
                <c:pt idx="311">
                  <c:v>50.110999999999272</c:v>
                </c:pt>
                <c:pt idx="312">
                  <c:v>50.11199999999927</c:v>
                </c:pt>
                <c:pt idx="313">
                  <c:v>50.112999999999268</c:v>
                </c:pt>
                <c:pt idx="314">
                  <c:v>50.113999999999265</c:v>
                </c:pt>
                <c:pt idx="315">
                  <c:v>50.114999999999263</c:v>
                </c:pt>
                <c:pt idx="316">
                  <c:v>50.115999999999261</c:v>
                </c:pt>
                <c:pt idx="317">
                  <c:v>50.116999999999258</c:v>
                </c:pt>
                <c:pt idx="318">
                  <c:v>50.117999999999256</c:v>
                </c:pt>
                <c:pt idx="319">
                  <c:v>50.118999999999254</c:v>
                </c:pt>
                <c:pt idx="320">
                  <c:v>50.119999999999251</c:v>
                </c:pt>
                <c:pt idx="321">
                  <c:v>50.120999999999249</c:v>
                </c:pt>
                <c:pt idx="322">
                  <c:v>50.121999999999247</c:v>
                </c:pt>
                <c:pt idx="323">
                  <c:v>50.122999999999244</c:v>
                </c:pt>
                <c:pt idx="324">
                  <c:v>50.123999999999242</c:v>
                </c:pt>
                <c:pt idx="325">
                  <c:v>50.12499999999924</c:v>
                </c:pt>
                <c:pt idx="326">
                  <c:v>50.125999999999237</c:v>
                </c:pt>
                <c:pt idx="327">
                  <c:v>50.126999999999235</c:v>
                </c:pt>
                <c:pt idx="328">
                  <c:v>50.127999999999233</c:v>
                </c:pt>
                <c:pt idx="329">
                  <c:v>50.12899999999923</c:v>
                </c:pt>
                <c:pt idx="330">
                  <c:v>50.129999999999228</c:v>
                </c:pt>
                <c:pt idx="331">
                  <c:v>50.130999999999226</c:v>
                </c:pt>
                <c:pt idx="332">
                  <c:v>50.131999999999223</c:v>
                </c:pt>
                <c:pt idx="333">
                  <c:v>50.132999999999221</c:v>
                </c:pt>
                <c:pt idx="334">
                  <c:v>50.133999999999219</c:v>
                </c:pt>
                <c:pt idx="335">
                  <c:v>50.134999999999216</c:v>
                </c:pt>
                <c:pt idx="336">
                  <c:v>50.135999999999214</c:v>
                </c:pt>
                <c:pt idx="337">
                  <c:v>50.136999999999212</c:v>
                </c:pt>
                <c:pt idx="338">
                  <c:v>50.137999999999209</c:v>
                </c:pt>
                <c:pt idx="339">
                  <c:v>50.138999999999207</c:v>
                </c:pt>
                <c:pt idx="340">
                  <c:v>50.139999999999205</c:v>
                </c:pt>
                <c:pt idx="341">
                  <c:v>50.140999999999202</c:v>
                </c:pt>
                <c:pt idx="342">
                  <c:v>50.1419999999992</c:v>
                </c:pt>
                <c:pt idx="343">
                  <c:v>50.142999999999198</c:v>
                </c:pt>
                <c:pt idx="344">
                  <c:v>50.143999999999195</c:v>
                </c:pt>
                <c:pt idx="345">
                  <c:v>50.144999999999193</c:v>
                </c:pt>
                <c:pt idx="346">
                  <c:v>50.145999999999191</c:v>
                </c:pt>
                <c:pt idx="347">
                  <c:v>50.146999999999188</c:v>
                </c:pt>
                <c:pt idx="348">
                  <c:v>50.147999999999186</c:v>
                </c:pt>
                <c:pt idx="349">
                  <c:v>50.148999999999184</c:v>
                </c:pt>
                <c:pt idx="350">
                  <c:v>50.149999999999181</c:v>
                </c:pt>
                <c:pt idx="351">
                  <c:v>50.150999999999179</c:v>
                </c:pt>
                <c:pt idx="352">
                  <c:v>50.151999999999177</c:v>
                </c:pt>
                <c:pt idx="353">
                  <c:v>50.152999999999174</c:v>
                </c:pt>
                <c:pt idx="354">
                  <c:v>50.153999999999172</c:v>
                </c:pt>
                <c:pt idx="355">
                  <c:v>50.15499999999917</c:v>
                </c:pt>
                <c:pt idx="356">
                  <c:v>50.155999999999167</c:v>
                </c:pt>
                <c:pt idx="357">
                  <c:v>50.156999999999165</c:v>
                </c:pt>
                <c:pt idx="358">
                  <c:v>50.157999999999163</c:v>
                </c:pt>
                <c:pt idx="359">
                  <c:v>50.15899999999916</c:v>
                </c:pt>
                <c:pt idx="360">
                  <c:v>50.159999999999158</c:v>
                </c:pt>
                <c:pt idx="361">
                  <c:v>50.160999999999156</c:v>
                </c:pt>
                <c:pt idx="362">
                  <c:v>50.161999999999153</c:v>
                </c:pt>
                <c:pt idx="363">
                  <c:v>50.162999999999151</c:v>
                </c:pt>
                <c:pt idx="364">
                  <c:v>50.163999999999149</c:v>
                </c:pt>
                <c:pt idx="365">
                  <c:v>50.164999999999146</c:v>
                </c:pt>
                <c:pt idx="366">
                  <c:v>50.165999999999144</c:v>
                </c:pt>
                <c:pt idx="367">
                  <c:v>50.166999999999142</c:v>
                </c:pt>
                <c:pt idx="368">
                  <c:v>50.16799999999914</c:v>
                </c:pt>
                <c:pt idx="369">
                  <c:v>50.168999999999137</c:v>
                </c:pt>
                <c:pt idx="370">
                  <c:v>50.169999999999135</c:v>
                </c:pt>
                <c:pt idx="371">
                  <c:v>50.170999999999133</c:v>
                </c:pt>
                <c:pt idx="372">
                  <c:v>50.17199999999913</c:v>
                </c:pt>
                <c:pt idx="373">
                  <c:v>50.172999999999128</c:v>
                </c:pt>
                <c:pt idx="374">
                  <c:v>50.173999999999126</c:v>
                </c:pt>
                <c:pt idx="375">
                  <c:v>50.174999999999123</c:v>
                </c:pt>
                <c:pt idx="376">
                  <c:v>50.175999999999121</c:v>
                </c:pt>
                <c:pt idx="377">
                  <c:v>50.176999999999119</c:v>
                </c:pt>
                <c:pt idx="378">
                  <c:v>50.177999999999116</c:v>
                </c:pt>
                <c:pt idx="379">
                  <c:v>50.178999999999114</c:v>
                </c:pt>
                <c:pt idx="380">
                  <c:v>50.179999999999112</c:v>
                </c:pt>
                <c:pt idx="381">
                  <c:v>50.180999999999109</c:v>
                </c:pt>
                <c:pt idx="382">
                  <c:v>50.181999999999107</c:v>
                </c:pt>
                <c:pt idx="383">
                  <c:v>50.182999999999105</c:v>
                </c:pt>
                <c:pt idx="384">
                  <c:v>50.183999999999102</c:v>
                </c:pt>
                <c:pt idx="385">
                  <c:v>50.1849999999991</c:v>
                </c:pt>
                <c:pt idx="386">
                  <c:v>50.185999999999098</c:v>
                </c:pt>
                <c:pt idx="387">
                  <c:v>50.186999999999095</c:v>
                </c:pt>
                <c:pt idx="388">
                  <c:v>50.187999999999093</c:v>
                </c:pt>
                <c:pt idx="389">
                  <c:v>50.188999999999091</c:v>
                </c:pt>
                <c:pt idx="390">
                  <c:v>50.189999999999088</c:v>
                </c:pt>
                <c:pt idx="391">
                  <c:v>50.190999999999086</c:v>
                </c:pt>
                <c:pt idx="392">
                  <c:v>50.191999999999084</c:v>
                </c:pt>
                <c:pt idx="393">
                  <c:v>50.192999999999081</c:v>
                </c:pt>
                <c:pt idx="394">
                  <c:v>50.193999999999079</c:v>
                </c:pt>
                <c:pt idx="395">
                  <c:v>50.194999999999077</c:v>
                </c:pt>
                <c:pt idx="396">
                  <c:v>50.195999999999074</c:v>
                </c:pt>
                <c:pt idx="397">
                  <c:v>50.196999999999072</c:v>
                </c:pt>
                <c:pt idx="398">
                  <c:v>50.19799999999907</c:v>
                </c:pt>
                <c:pt idx="399">
                  <c:v>50.198999999999067</c:v>
                </c:pt>
                <c:pt idx="400">
                  <c:v>50.199999999999065</c:v>
                </c:pt>
                <c:pt idx="401" formatCode="General">
                  <c:v>50.201000000000001</c:v>
                </c:pt>
              </c:numCache>
            </c:numRef>
          </c:xVal>
          <c:yVal>
            <c:numRef>
              <c:f>'FCR-N_Data'!$F$14:$F$415</c:f>
              <c:numCache>
                <c:formatCode>General</c:formatCode>
                <c:ptCount val="402"/>
                <c:pt idx="0">
                  <c:v>2.2450225334459974E-5</c:v>
                </c:pt>
                <c:pt idx="1">
                  <c:v>3.0965828047531E-6</c:v>
                </c:pt>
                <c:pt idx="2">
                  <c:v>2.7095099541589622E-6</c:v>
                </c:pt>
                <c:pt idx="3">
                  <c:v>1.1612185517824124E-6</c:v>
                </c:pt>
                <c:pt idx="4">
                  <c:v>3.8707285059413751E-6</c:v>
                </c:pt>
                <c:pt idx="5">
                  <c:v>2.7095099541589622E-6</c:v>
                </c:pt>
                <c:pt idx="6">
                  <c:v>1.9353642529706875E-6</c:v>
                </c:pt>
                <c:pt idx="7">
                  <c:v>5.4190199083179244E-6</c:v>
                </c:pt>
                <c:pt idx="8">
                  <c:v>6.1931656095061999E-6</c:v>
                </c:pt>
                <c:pt idx="9">
                  <c:v>6.5802384601003373E-6</c:v>
                </c:pt>
                <c:pt idx="10">
                  <c:v>3.4836556553472373E-6</c:v>
                </c:pt>
                <c:pt idx="11">
                  <c:v>3.4836556553472373E-6</c:v>
                </c:pt>
                <c:pt idx="12">
                  <c:v>7.354384161288612E-6</c:v>
                </c:pt>
                <c:pt idx="13">
                  <c:v>5.4190199083179244E-6</c:v>
                </c:pt>
                <c:pt idx="14">
                  <c:v>8.5156027130710248E-6</c:v>
                </c:pt>
                <c:pt idx="15">
                  <c:v>5.0319470577237871E-6</c:v>
                </c:pt>
                <c:pt idx="16">
                  <c:v>6.9673113106944746E-6</c:v>
                </c:pt>
                <c:pt idx="17">
                  <c:v>7.354384161288612E-6</c:v>
                </c:pt>
                <c:pt idx="18">
                  <c:v>8.9026755636651613E-6</c:v>
                </c:pt>
                <c:pt idx="19">
                  <c:v>9.2897484142592995E-6</c:v>
                </c:pt>
                <c:pt idx="20">
                  <c:v>1.1999258368418262E-5</c:v>
                </c:pt>
                <c:pt idx="21">
                  <c:v>1.1999258368418262E-5</c:v>
                </c:pt>
                <c:pt idx="22">
                  <c:v>1.1225112667229987E-5</c:v>
                </c:pt>
                <c:pt idx="23">
                  <c:v>1.4321695471983086E-5</c:v>
                </c:pt>
                <c:pt idx="24">
                  <c:v>1.5095841173171362E-5</c:v>
                </c:pt>
                <c:pt idx="25">
                  <c:v>1.1612185517824124E-5</c:v>
                </c:pt>
                <c:pt idx="26">
                  <c:v>1.3547549770794811E-5</c:v>
                </c:pt>
                <c:pt idx="27">
                  <c:v>1.9353642529706872E-5</c:v>
                </c:pt>
                <c:pt idx="28">
                  <c:v>1.664413257554791E-5</c:v>
                </c:pt>
                <c:pt idx="29">
                  <c:v>2.0901933932083425E-5</c:v>
                </c:pt>
                <c:pt idx="30">
                  <c:v>2.9417536645154448E-5</c:v>
                </c:pt>
                <c:pt idx="31">
                  <c:v>2.3998516736836523E-5</c:v>
                </c:pt>
                <c:pt idx="32">
                  <c:v>2.47726624380248E-5</c:v>
                </c:pt>
                <c:pt idx="33">
                  <c:v>3.1352900898125137E-5</c:v>
                </c:pt>
                <c:pt idx="34">
                  <c:v>2.2450225334459974E-5</c:v>
                </c:pt>
                <c:pt idx="35">
                  <c:v>2.2063152483865838E-5</c:v>
                </c:pt>
                <c:pt idx="36">
                  <c:v>2.5159735288618936E-5</c:v>
                </c:pt>
                <c:pt idx="37">
                  <c:v>2.47726624380248E-5</c:v>
                </c:pt>
                <c:pt idx="38">
                  <c:v>2.5546808139213073E-5</c:v>
                </c:pt>
                <c:pt idx="39">
                  <c:v>3.8320212208819607E-5</c:v>
                </c:pt>
                <c:pt idx="40">
                  <c:v>3.7158993657037198E-5</c:v>
                </c:pt>
                <c:pt idx="41">
                  <c:v>3.4836556553472372E-5</c:v>
                </c:pt>
                <c:pt idx="42">
                  <c:v>3.4836556553472372E-5</c:v>
                </c:pt>
                <c:pt idx="43">
                  <c:v>4.102972216297857E-5</c:v>
                </c:pt>
                <c:pt idx="44">
                  <c:v>3.0578755196936857E-5</c:v>
                </c:pt>
                <c:pt idx="45">
                  <c:v>3.986850361119616E-5</c:v>
                </c:pt>
                <c:pt idx="46">
                  <c:v>5.1867761979614418E-5</c:v>
                </c:pt>
                <c:pt idx="47">
                  <c:v>4.1803867864166849E-5</c:v>
                </c:pt>
                <c:pt idx="48">
                  <c:v>5.1867761979614418E-5</c:v>
                </c:pt>
                <c:pt idx="49">
                  <c:v>5.7673854738526486E-5</c:v>
                </c:pt>
                <c:pt idx="50">
                  <c:v>5.0706543427832009E-5</c:v>
                </c:pt>
                <c:pt idx="51">
                  <c:v>5.4577271933773381E-5</c:v>
                </c:pt>
                <c:pt idx="52">
                  <c:v>5.0706543427832009E-5</c:v>
                </c:pt>
                <c:pt idx="53">
                  <c:v>5.3028980531396835E-5</c:v>
                </c:pt>
                <c:pt idx="54">
                  <c:v>5.4190199083179244E-5</c:v>
                </c:pt>
                <c:pt idx="55">
                  <c:v>6.541531175040923E-5</c:v>
                </c:pt>
                <c:pt idx="56">
                  <c:v>6.541531175040923E-5</c:v>
                </c:pt>
                <c:pt idx="57">
                  <c:v>7.8188715820015774E-5</c:v>
                </c:pt>
                <c:pt idx="58">
                  <c:v>8.7091391383680927E-5</c:v>
                </c:pt>
                <c:pt idx="59">
                  <c:v>8.2446517176551276E-5</c:v>
                </c:pt>
                <c:pt idx="60">
                  <c:v>7.7027497268233351E-5</c:v>
                </c:pt>
                <c:pt idx="61">
                  <c:v>9.1349192740216442E-5</c:v>
                </c:pt>
                <c:pt idx="62">
                  <c:v>8.825260993546335E-5</c:v>
                </c:pt>
                <c:pt idx="63">
                  <c:v>9.5219921246157821E-5</c:v>
                </c:pt>
                <c:pt idx="64">
                  <c:v>1.1844429228180606E-4</c:v>
                </c:pt>
                <c:pt idx="65">
                  <c:v>1.3199184205260088E-4</c:v>
                </c:pt>
                <c:pt idx="66">
                  <c:v>9.9864795453287472E-5</c:v>
                </c:pt>
                <c:pt idx="67">
                  <c:v>1.2579867644309467E-4</c:v>
                </c:pt>
                <c:pt idx="68">
                  <c:v>1.4282988186923673E-4</c:v>
                </c:pt>
                <c:pt idx="69">
                  <c:v>1.4282988186923673E-4</c:v>
                </c:pt>
                <c:pt idx="70">
                  <c:v>1.4863597462814879E-4</c:v>
                </c:pt>
                <c:pt idx="71">
                  <c:v>1.765052198709267E-4</c:v>
                </c:pt>
                <c:pt idx="72">
                  <c:v>1.5134548458230776E-4</c:v>
                </c:pt>
                <c:pt idx="73">
                  <c:v>1.5289377598468431E-4</c:v>
                </c:pt>
                <c:pt idx="74">
                  <c:v>2.0824519361964595E-4</c:v>
                </c:pt>
                <c:pt idx="75">
                  <c:v>1.8656911398637425E-4</c:v>
                </c:pt>
                <c:pt idx="76">
                  <c:v>1.8463374973340358E-4</c:v>
                </c:pt>
                <c:pt idx="77">
                  <c:v>2.1947030628687595E-4</c:v>
                </c:pt>
                <c:pt idx="78">
                  <c:v>2.159866506315287E-4</c:v>
                </c:pt>
                <c:pt idx="79">
                  <c:v>1.9934251805598079E-4</c:v>
                </c:pt>
                <c:pt idx="80">
                  <c:v>2.7133806826649037E-4</c:v>
                </c:pt>
                <c:pt idx="81">
                  <c:v>3.0307804201520964E-4</c:v>
                </c:pt>
                <c:pt idx="82">
                  <c:v>2.5430686284034831E-4</c:v>
                </c:pt>
                <c:pt idx="83">
                  <c:v>2.8101488953134382E-4</c:v>
                </c:pt>
                <c:pt idx="84">
                  <c:v>3.4952678408650613E-4</c:v>
                </c:pt>
                <c:pt idx="85">
                  <c:v>3.1081949902709237E-4</c:v>
                </c:pt>
                <c:pt idx="86">
                  <c:v>3.3868874426987031E-4</c:v>
                </c:pt>
                <c:pt idx="87">
                  <c:v>4.0100747321552643E-4</c:v>
                </c:pt>
                <c:pt idx="88">
                  <c:v>3.3481801576392892E-4</c:v>
                </c:pt>
                <c:pt idx="89">
                  <c:v>3.7275115512215438E-4</c:v>
                </c:pt>
                <c:pt idx="90">
                  <c:v>4.9196959310514874E-4</c:v>
                </c:pt>
                <c:pt idx="91">
                  <c:v>4.3003793701008674E-4</c:v>
                </c:pt>
                <c:pt idx="92">
                  <c:v>4.1145844018156813E-4</c:v>
                </c:pt>
                <c:pt idx="93">
                  <c:v>4.9893690441584317E-4</c:v>
                </c:pt>
                <c:pt idx="94">
                  <c:v>4.9622739446168425E-4</c:v>
                </c:pt>
                <c:pt idx="95">
                  <c:v>4.5635889085048807E-4</c:v>
                </c:pt>
                <c:pt idx="96">
                  <c:v>5.492563749930811E-4</c:v>
                </c:pt>
                <c:pt idx="97">
                  <c:v>5.8641536865011831E-4</c:v>
                </c:pt>
                <c:pt idx="98">
                  <c:v>5.1983883834792668E-4</c:v>
                </c:pt>
                <c:pt idx="99">
                  <c:v>6.2163899805418475E-4</c:v>
                </c:pt>
                <c:pt idx="100">
                  <c:v>7.3350305187589056E-4</c:v>
                </c:pt>
                <c:pt idx="101">
                  <c:v>6.57958043627016E-4</c:v>
                </c:pt>
                <c:pt idx="102">
                  <c:v>6.7331322361015484E-4</c:v>
                </c:pt>
                <c:pt idx="103">
                  <c:v>8.3690182245719808E-4</c:v>
                </c:pt>
                <c:pt idx="104">
                  <c:v>7.298026354260747E-4</c:v>
                </c:pt>
                <c:pt idx="105">
                  <c:v>8.1413032665677079E-4</c:v>
                </c:pt>
                <c:pt idx="106">
                  <c:v>1.0034941066249809E-3</c:v>
                </c:pt>
                <c:pt idx="107">
                  <c:v>8.8554526759166926E-4</c:v>
                </c:pt>
                <c:pt idx="108">
                  <c:v>9.2801490075902402E-4</c:v>
                </c:pt>
                <c:pt idx="109">
                  <c:v>1.1296217949916016E-3</c:v>
                </c:pt>
                <c:pt idx="110">
                  <c:v>1.1029253804861118E-3</c:v>
                </c:pt>
                <c:pt idx="111">
                  <c:v>1.0203937072822519E-3</c:v>
                </c:pt>
                <c:pt idx="112">
                  <c:v>1.2129624504534737E-3</c:v>
                </c:pt>
                <c:pt idx="113">
                  <c:v>1.269223489287578E-3</c:v>
                </c:pt>
                <c:pt idx="114">
                  <c:v>1.0981798673380802E-3</c:v>
                </c:pt>
                <c:pt idx="115">
                  <c:v>1.2722891062644543E-3</c:v>
                </c:pt>
                <c:pt idx="116">
                  <c:v>1.4699633403351009E-3</c:v>
                </c:pt>
                <c:pt idx="117">
                  <c:v>1.2558462515713301E-3</c:v>
                </c:pt>
                <c:pt idx="118">
                  <c:v>1.3971936444233568E-3</c:v>
                </c:pt>
                <c:pt idx="119">
                  <c:v>1.7084195699447479E-3</c:v>
                </c:pt>
                <c:pt idx="120">
                  <c:v>1.4482717777881391E-3</c:v>
                </c:pt>
                <c:pt idx="121">
                  <c:v>1.5203757083971825E-3</c:v>
                </c:pt>
                <c:pt idx="122">
                  <c:v>1.7843284266754241E-3</c:v>
                </c:pt>
                <c:pt idx="123">
                  <c:v>1.5268901444729407E-3</c:v>
                </c:pt>
                <c:pt idx="124">
                  <c:v>1.5426556216778229E-3</c:v>
                </c:pt>
                <c:pt idx="125">
                  <c:v>1.9778454983311517E-3</c:v>
                </c:pt>
                <c:pt idx="126">
                  <c:v>1.816850287583054E-3</c:v>
                </c:pt>
                <c:pt idx="127">
                  <c:v>1.6770124788484952E-3</c:v>
                </c:pt>
                <c:pt idx="128">
                  <c:v>2.0319466706594357E-3</c:v>
                </c:pt>
                <c:pt idx="129">
                  <c:v>2.0647356118335919E-3</c:v>
                </c:pt>
                <c:pt idx="130">
                  <c:v>1.8337963369827973E-3</c:v>
                </c:pt>
                <c:pt idx="131">
                  <c:v>2.1374433760899146E-3</c:v>
                </c:pt>
                <c:pt idx="132">
                  <c:v>2.2841323742804581E-3</c:v>
                </c:pt>
                <c:pt idx="133">
                  <c:v>1.8716481910431247E-3</c:v>
                </c:pt>
                <c:pt idx="134">
                  <c:v>2.0917726504487543E-3</c:v>
                </c:pt>
                <c:pt idx="135">
                  <c:v>2.4417523097723937E-3</c:v>
                </c:pt>
                <c:pt idx="136">
                  <c:v>2.0298719601818949E-3</c:v>
                </c:pt>
                <c:pt idx="137">
                  <c:v>2.087406468694738E-3</c:v>
                </c:pt>
                <c:pt idx="138">
                  <c:v>2.5911198520897996E-3</c:v>
                </c:pt>
                <c:pt idx="139">
                  <c:v>2.2386009948666334E-3</c:v>
                </c:pt>
                <c:pt idx="140">
                  <c:v>2.229307375724104E-3</c:v>
                </c:pt>
                <c:pt idx="141">
                  <c:v>2.7231194356011506E-3</c:v>
                </c:pt>
                <c:pt idx="142">
                  <c:v>2.3137202229827603E-3</c:v>
                </c:pt>
                <c:pt idx="143">
                  <c:v>2.1551287346367231E-3</c:v>
                </c:pt>
                <c:pt idx="144">
                  <c:v>2.5582109183341869E-3</c:v>
                </c:pt>
                <c:pt idx="145">
                  <c:v>2.4767630491120533E-3</c:v>
                </c:pt>
                <c:pt idx="146">
                  <c:v>2.239642220836969E-3</c:v>
                </c:pt>
                <c:pt idx="147">
                  <c:v>2.5536899074404306E-3</c:v>
                </c:pt>
                <c:pt idx="148">
                  <c:v>2.6651204396706506E-3</c:v>
                </c:pt>
                <c:pt idx="149">
                  <c:v>2.275314854749114E-3</c:v>
                </c:pt>
                <c:pt idx="150">
                  <c:v>2.5579709331693878E-3</c:v>
                </c:pt>
                <c:pt idx="151">
                  <c:v>2.8728663093160059E-3</c:v>
                </c:pt>
                <c:pt idx="152">
                  <c:v>2.314819509882353E-3</c:v>
                </c:pt>
                <c:pt idx="153">
                  <c:v>2.3455492234917379E-3</c:v>
                </c:pt>
                <c:pt idx="154">
                  <c:v>2.7683759932990897E-3</c:v>
                </c:pt>
                <c:pt idx="155">
                  <c:v>2.3554737713820922E-3</c:v>
                </c:pt>
                <c:pt idx="156">
                  <c:v>2.301767413362266E-3</c:v>
                </c:pt>
                <c:pt idx="157">
                  <c:v>2.764423979496459E-3</c:v>
                </c:pt>
                <c:pt idx="158">
                  <c:v>2.3753189964339822E-3</c:v>
                </c:pt>
                <c:pt idx="159">
                  <c:v>2.2278287574428956E-3</c:v>
                </c:pt>
                <c:pt idx="160">
                  <c:v>2.6483524437899654E-3</c:v>
                </c:pt>
                <c:pt idx="161">
                  <c:v>2.4112587106140363E-3</c:v>
                </c:pt>
                <c:pt idx="162">
                  <c:v>2.0762897364357854E-3</c:v>
                </c:pt>
                <c:pt idx="163">
                  <c:v>2.3314288059082429E-3</c:v>
                </c:pt>
                <c:pt idx="164">
                  <c:v>2.386164777712166E-3</c:v>
                </c:pt>
                <c:pt idx="165">
                  <c:v>1.9979926402189331E-3</c:v>
                </c:pt>
                <c:pt idx="166">
                  <c:v>2.2142502418491441E-3</c:v>
                </c:pt>
                <c:pt idx="167">
                  <c:v>2.4651392514226521E-3</c:v>
                </c:pt>
                <c:pt idx="168">
                  <c:v>1.9821845850029832E-3</c:v>
                </c:pt>
                <c:pt idx="169">
                  <c:v>2.0869110154620105E-3</c:v>
                </c:pt>
                <c:pt idx="170">
                  <c:v>2.520773232242791E-3</c:v>
                </c:pt>
                <c:pt idx="171">
                  <c:v>2.0027846021148936E-3</c:v>
                </c:pt>
                <c:pt idx="172">
                  <c:v>1.8636009464974037E-3</c:v>
                </c:pt>
                <c:pt idx="173">
                  <c:v>2.1440158731156995E-3</c:v>
                </c:pt>
                <c:pt idx="174">
                  <c:v>1.8158284152787257E-3</c:v>
                </c:pt>
                <c:pt idx="175">
                  <c:v>1.6931534167392206E-3</c:v>
                </c:pt>
                <c:pt idx="176">
                  <c:v>1.9544701689096491E-3</c:v>
                </c:pt>
                <c:pt idx="177">
                  <c:v>1.7331728787656328E-3</c:v>
                </c:pt>
                <c:pt idx="178">
                  <c:v>1.4745617658233742E-3</c:v>
                </c:pt>
                <c:pt idx="179">
                  <c:v>1.6999194501737909E-3</c:v>
                </c:pt>
                <c:pt idx="180">
                  <c:v>1.6768770033793335E-3</c:v>
                </c:pt>
                <c:pt idx="181">
                  <c:v>1.3559278078470883E-3</c:v>
                </c:pt>
                <c:pt idx="182">
                  <c:v>1.4073272116805623E-3</c:v>
                </c:pt>
                <c:pt idx="183">
                  <c:v>1.4679853981008587E-3</c:v>
                </c:pt>
                <c:pt idx="184">
                  <c:v>1.1271561409605382E-3</c:v>
                </c:pt>
                <c:pt idx="185">
                  <c:v>1.1614507955263736E-3</c:v>
                </c:pt>
                <c:pt idx="186">
                  <c:v>1.2804602141763498E-3</c:v>
                </c:pt>
                <c:pt idx="187">
                  <c:v>9.6714022452714624E-4</c:v>
                </c:pt>
                <c:pt idx="188">
                  <c:v>9.1889546443022733E-4</c:v>
                </c:pt>
                <c:pt idx="189">
                  <c:v>1.053422633662906E-3</c:v>
                </c:pt>
                <c:pt idx="190">
                  <c:v>8.5334080645786475E-4</c:v>
                </c:pt>
                <c:pt idx="191">
                  <c:v>7.1690149734959243E-4</c:v>
                </c:pt>
                <c:pt idx="192">
                  <c:v>7.5949886456454436E-4</c:v>
                </c:pt>
                <c:pt idx="193">
                  <c:v>5.9858493911150458E-4</c:v>
                </c:pt>
                <c:pt idx="194">
                  <c:v>4.6393003584328883E-4</c:v>
                </c:pt>
                <c:pt idx="195">
                  <c:v>4.5101728555353948E-4</c:v>
                </c:pt>
                <c:pt idx="196">
                  <c:v>3.6723923777189299E-4</c:v>
                </c:pt>
                <c:pt idx="197">
                  <c:v>2.3441518908441295E-4</c:v>
                </c:pt>
                <c:pt idx="198">
                  <c:v>1.7529755261776805E-4</c:v>
                </c:pt>
                <c:pt idx="199">
                  <c:v>9.8630033105915669E-5</c:v>
                </c:pt>
                <c:pt idx="200">
                  <c:v>3.7240846195920724E-14</c:v>
                </c:pt>
                <c:pt idx="201">
                  <c:v>-8.1966546803184648E-5</c:v>
                </c:pt>
                <c:pt idx="202">
                  <c:v>-1.8969666257425289E-4</c:v>
                </c:pt>
                <c:pt idx="203">
                  <c:v>-2.2725047054776484E-4</c:v>
                </c:pt>
                <c:pt idx="204">
                  <c:v>-3.086054422847939E-4</c:v>
                </c:pt>
                <c:pt idx="205">
                  <c:v>-4.689387584497221E-4</c:v>
                </c:pt>
                <c:pt idx="206">
                  <c:v>-4.8315981498673645E-4</c:v>
                </c:pt>
                <c:pt idx="207">
                  <c:v>-5.2391084469985709E-4</c:v>
                </c:pt>
                <c:pt idx="208">
                  <c:v>-7.3509779197553386E-4</c:v>
                </c:pt>
                <c:pt idx="209">
                  <c:v>-7.7486952737670445E-4</c:v>
                </c:pt>
                <c:pt idx="210">
                  <c:v>-7.707394600651058E-4</c:v>
                </c:pt>
                <c:pt idx="211">
                  <c:v>-9.8282828708490125E-4</c:v>
                </c:pt>
                <c:pt idx="212">
                  <c:v>-1.0602389864755087E-3</c:v>
                </c:pt>
                <c:pt idx="213">
                  <c:v>-9.3377841546594216E-4</c:v>
                </c:pt>
                <c:pt idx="214">
                  <c:v>-1.14883222052224E-3</c:v>
                </c:pt>
                <c:pt idx="215">
                  <c:v>-1.3610642644984413E-3</c:v>
                </c:pt>
                <c:pt idx="216">
                  <c:v>-1.1596083286872503E-3</c:v>
                </c:pt>
                <c:pt idx="217">
                  <c:v>-1.2971624076007732E-3</c:v>
                </c:pt>
                <c:pt idx="218">
                  <c:v>-1.6258220943044088E-3</c:v>
                </c:pt>
                <c:pt idx="219">
                  <c:v>-1.4210141076058003E-3</c:v>
                </c:pt>
                <c:pt idx="220">
                  <c:v>-1.5170159160094372E-3</c:v>
                </c:pt>
                <c:pt idx="221">
                  <c:v>-1.889151625291663E-3</c:v>
                </c:pt>
                <c:pt idx="222">
                  <c:v>-1.6039989269961284E-3</c:v>
                </c:pt>
                <c:pt idx="223">
                  <c:v>-1.5415873005692345E-3</c:v>
                </c:pt>
                <c:pt idx="224">
                  <c:v>-1.892786239363936E-3</c:v>
                </c:pt>
                <c:pt idx="225">
                  <c:v>-1.8381121992201467E-3</c:v>
                </c:pt>
                <c:pt idx="226">
                  <c:v>-1.6724179240710151E-3</c:v>
                </c:pt>
                <c:pt idx="227">
                  <c:v>-1.9752327565429723E-3</c:v>
                </c:pt>
                <c:pt idx="228">
                  <c:v>-2.1167775565467616E-3</c:v>
                </c:pt>
                <c:pt idx="229">
                  <c:v>-1.8655014741324367E-3</c:v>
                </c:pt>
                <c:pt idx="230">
                  <c:v>-2.1808845620633743E-3</c:v>
                </c:pt>
                <c:pt idx="231">
                  <c:v>-2.4426890260162604E-3</c:v>
                </c:pt>
                <c:pt idx="232">
                  <c:v>-1.9129449934317828E-3</c:v>
                </c:pt>
                <c:pt idx="233">
                  <c:v>-2.0625215550852502E-3</c:v>
                </c:pt>
                <c:pt idx="234">
                  <c:v>-2.4485067309638568E-3</c:v>
                </c:pt>
                <c:pt idx="235">
                  <c:v>-2.0672206194930643E-3</c:v>
                </c:pt>
                <c:pt idx="236">
                  <c:v>-2.0945131261888069E-3</c:v>
                </c:pt>
                <c:pt idx="237">
                  <c:v>-2.5796237883748858E-3</c:v>
                </c:pt>
                <c:pt idx="238">
                  <c:v>-2.2316143298686752E-3</c:v>
                </c:pt>
                <c:pt idx="239">
                  <c:v>-2.1396845278545936E-3</c:v>
                </c:pt>
                <c:pt idx="240">
                  <c:v>-2.6735895935862501E-3</c:v>
                </c:pt>
                <c:pt idx="241">
                  <c:v>-2.4793680493470686E-3</c:v>
                </c:pt>
                <c:pt idx="242">
                  <c:v>-2.0919584453788177E-3</c:v>
                </c:pt>
                <c:pt idx="243">
                  <c:v>-2.4616672078909517E-3</c:v>
                </c:pt>
                <c:pt idx="244">
                  <c:v>-2.5012028288507338E-3</c:v>
                </c:pt>
                <c:pt idx="245">
                  <c:v>-2.1008185429303621E-3</c:v>
                </c:pt>
                <c:pt idx="246">
                  <c:v>-2.3860951045436497E-3</c:v>
                </c:pt>
                <c:pt idx="247">
                  <c:v>-2.6479073099543141E-3</c:v>
                </c:pt>
                <c:pt idx="248">
                  <c:v>-2.1468608585093461E-3</c:v>
                </c:pt>
                <c:pt idx="249">
                  <c:v>-2.2820576637636856E-3</c:v>
                </c:pt>
                <c:pt idx="250">
                  <c:v>-2.8188580344187977E-3</c:v>
                </c:pt>
                <c:pt idx="251">
                  <c:v>-2.2695900472470484E-3</c:v>
                </c:pt>
                <c:pt idx="252">
                  <c:v>-2.1969480853772723E-3</c:v>
                </c:pt>
                <c:pt idx="253">
                  <c:v>-2.5994380476064487E-3</c:v>
                </c:pt>
                <c:pt idx="254">
                  <c:v>-2.2969135197713469E-3</c:v>
                </c:pt>
                <c:pt idx="255">
                  <c:v>-2.1710529116738867E-3</c:v>
                </c:pt>
                <c:pt idx="256">
                  <c:v>-2.5677483933298781E-3</c:v>
                </c:pt>
                <c:pt idx="257">
                  <c:v>-2.390983834651297E-3</c:v>
                </c:pt>
                <c:pt idx="258">
                  <c:v>-2.098198059736774E-3</c:v>
                </c:pt>
                <c:pt idx="259">
                  <c:v>-2.4833278046172583E-3</c:v>
                </c:pt>
                <c:pt idx="260">
                  <c:v>-2.5563065198678648E-3</c:v>
                </c:pt>
                <c:pt idx="261">
                  <c:v>-2.0371953784845838E-3</c:v>
                </c:pt>
                <c:pt idx="262">
                  <c:v>-2.1908245928841294E-3</c:v>
                </c:pt>
                <c:pt idx="263">
                  <c:v>-2.3785704083347375E-3</c:v>
                </c:pt>
                <c:pt idx="264">
                  <c:v>-1.9008063888512846E-3</c:v>
                </c:pt>
                <c:pt idx="265">
                  <c:v>-2.0001989554261131E-3</c:v>
                </c:pt>
                <c:pt idx="266">
                  <c:v>-2.3058549026236138E-3</c:v>
                </c:pt>
                <c:pt idx="267">
                  <c:v>-1.8680174476783848E-3</c:v>
                </c:pt>
                <c:pt idx="268">
                  <c:v>-1.8198307485085574E-3</c:v>
                </c:pt>
                <c:pt idx="269">
                  <c:v>-2.2835362820592723E-3</c:v>
                </c:pt>
                <c:pt idx="270">
                  <c:v>-2.0234620337476411E-3</c:v>
                </c:pt>
                <c:pt idx="271">
                  <c:v>-1.8050290827025003E-3</c:v>
                </c:pt>
                <c:pt idx="272">
                  <c:v>-2.0879638535704547E-3</c:v>
                </c:pt>
                <c:pt idx="273">
                  <c:v>-1.9225598830562021E-3</c:v>
                </c:pt>
                <c:pt idx="274">
                  <c:v>-1.6472814131732163E-3</c:v>
                </c:pt>
                <c:pt idx="275">
                  <c:v>-1.9238488356489987E-3</c:v>
                </c:pt>
                <c:pt idx="276">
                  <c:v>-1.98715460036329E-3</c:v>
                </c:pt>
                <c:pt idx="277">
                  <c:v>-1.5012581802882142E-3</c:v>
                </c:pt>
                <c:pt idx="278">
                  <c:v>-1.6991878824379923E-3</c:v>
                </c:pt>
                <c:pt idx="279">
                  <c:v>-1.9258500022871631E-3</c:v>
                </c:pt>
                <c:pt idx="280">
                  <c:v>-1.5225897650846252E-3</c:v>
                </c:pt>
                <c:pt idx="281">
                  <c:v>-1.567958573902506E-3</c:v>
                </c:pt>
                <c:pt idx="282">
                  <c:v>-1.7520465509152006E-3</c:v>
                </c:pt>
                <c:pt idx="283">
                  <c:v>-1.359616612072093E-3</c:v>
                </c:pt>
                <c:pt idx="284">
                  <c:v>-1.2921111069291009E-3</c:v>
                </c:pt>
                <c:pt idx="285">
                  <c:v>-1.570702920413624E-3</c:v>
                </c:pt>
                <c:pt idx="286">
                  <c:v>-1.3648188711843055E-3</c:v>
                </c:pt>
                <c:pt idx="287">
                  <c:v>-1.1715650090697481E-3</c:v>
                </c:pt>
                <c:pt idx="288">
                  <c:v>-1.3727151573365347E-3</c:v>
                </c:pt>
                <c:pt idx="289">
                  <c:v>-1.3228601741804707E-3</c:v>
                </c:pt>
                <c:pt idx="290">
                  <c:v>-1.0921260479431229E-3</c:v>
                </c:pt>
                <c:pt idx="291">
                  <c:v>-1.1792871124393209E-3</c:v>
                </c:pt>
                <c:pt idx="292">
                  <c:v>-1.2388963314304414E-3</c:v>
                </c:pt>
                <c:pt idx="293">
                  <c:v>-9.5934070654796655E-4</c:v>
                </c:pt>
                <c:pt idx="294">
                  <c:v>-9.845739856780653E-4</c:v>
                </c:pt>
                <c:pt idx="295">
                  <c:v>-1.1167632348835601E-3</c:v>
                </c:pt>
                <c:pt idx="296">
                  <c:v>-8.8401245909453625E-4</c:v>
                </c:pt>
                <c:pt idx="297">
                  <c:v>-8.6881597898036378E-4</c:v>
                </c:pt>
                <c:pt idx="298">
                  <c:v>-1.0181254603675268E-3</c:v>
                </c:pt>
                <c:pt idx="299">
                  <c:v>-8.17753328530431E-4</c:v>
                </c:pt>
                <c:pt idx="300">
                  <c:v>-7.3272890616955832E-4</c:v>
                </c:pt>
                <c:pt idx="301">
                  <c:v>-8.6239831112373832E-4</c:v>
                </c:pt>
                <c:pt idx="302">
                  <c:v>-7.253745220134136E-4</c:v>
                </c:pt>
                <c:pt idx="303">
                  <c:v>-5.9454389851259517E-4</c:v>
                </c:pt>
                <c:pt idx="304">
                  <c:v>-6.4525044194042717E-4</c:v>
                </c:pt>
                <c:pt idx="305">
                  <c:v>-6.6344286591835165E-4</c:v>
                </c:pt>
                <c:pt idx="306">
                  <c:v>-5.1983883834792668E-4</c:v>
                </c:pt>
                <c:pt idx="307">
                  <c:v>-5.4654686503892208E-4</c:v>
                </c:pt>
                <c:pt idx="308">
                  <c:v>-5.492563749930811E-4</c:v>
                </c:pt>
                <c:pt idx="309">
                  <c:v>-4.6719693066712395E-4</c:v>
                </c:pt>
                <c:pt idx="310">
                  <c:v>-4.8500228179445426E-4</c:v>
                </c:pt>
                <c:pt idx="311">
                  <c:v>-5.1906469264673832E-4</c:v>
                </c:pt>
                <c:pt idx="312">
                  <c:v>-4.1997404289463916E-4</c:v>
                </c:pt>
                <c:pt idx="313">
                  <c:v>-3.8784699629532577E-4</c:v>
                </c:pt>
                <c:pt idx="314">
                  <c:v>-4.5093987094217014E-4</c:v>
                </c:pt>
                <c:pt idx="315">
                  <c:v>-3.7584773792690747E-4</c:v>
                </c:pt>
                <c:pt idx="316">
                  <c:v>-3.1314193613065722E-4</c:v>
                </c:pt>
                <c:pt idx="317">
                  <c:v>-3.6384847955848922E-4</c:v>
                </c:pt>
                <c:pt idx="318">
                  <c:v>-3.297860687062051E-4</c:v>
                </c:pt>
                <c:pt idx="319">
                  <c:v>-2.8798220084203825E-4</c:v>
                </c:pt>
                <c:pt idx="320">
                  <c:v>-3.2862485015442273E-4</c:v>
                </c:pt>
                <c:pt idx="321">
                  <c:v>-3.0617462481996274E-4</c:v>
                </c:pt>
                <c:pt idx="322">
                  <c:v>-2.3379200175885904E-4</c:v>
                </c:pt>
                <c:pt idx="323">
                  <c:v>-2.3108249180470007E-4</c:v>
                </c:pt>
                <c:pt idx="324">
                  <c:v>-2.8604683658906758E-4</c:v>
                </c:pt>
                <c:pt idx="325">
                  <c:v>-2.2179274339044076E-4</c:v>
                </c:pt>
                <c:pt idx="326">
                  <c:v>-2.0630982936667528E-4</c:v>
                </c:pt>
                <c:pt idx="327">
                  <c:v>-2.2876005470113525E-4</c:v>
                </c:pt>
                <c:pt idx="328">
                  <c:v>-2.0824519361964595E-4</c:v>
                </c:pt>
                <c:pt idx="329">
                  <c:v>-1.6411888865191428E-4</c:v>
                </c:pt>
                <c:pt idx="330">
                  <c:v>-2.2682469044816455E-4</c:v>
                </c:pt>
                <c:pt idx="331">
                  <c:v>-1.5986108729537876E-4</c:v>
                </c:pt>
                <c:pt idx="332">
                  <c:v>-1.4592646467398982E-4</c:v>
                </c:pt>
                <c:pt idx="333">
                  <c:v>-1.6257059724953773E-4</c:v>
                </c:pt>
                <c:pt idx="334">
                  <c:v>-1.5250670313409016E-4</c:v>
                </c:pt>
                <c:pt idx="335">
                  <c:v>-1.1418649092527055E-4</c:v>
                </c:pt>
                <c:pt idx="336">
                  <c:v>-1.3044355065022434E-4</c:v>
                </c:pt>
                <c:pt idx="337">
                  <c:v>-1.2425038504071813E-4</c:v>
                </c:pt>
                <c:pt idx="338">
                  <c:v>-9.638113979794023E-5</c:v>
                </c:pt>
                <c:pt idx="339">
                  <c:v>-1.0450966966041712E-4</c:v>
                </c:pt>
                <c:pt idx="340">
                  <c:v>-1.3547549770794812E-4</c:v>
                </c:pt>
                <c:pt idx="341">
                  <c:v>-9.0575047039028169E-5</c:v>
                </c:pt>
                <c:pt idx="342">
                  <c:v>-7.973700722239232E-5</c:v>
                </c:pt>
                <c:pt idx="343">
                  <c:v>-1.0450966966041712E-4</c:v>
                </c:pt>
                <c:pt idx="344">
                  <c:v>-8.1285298624768866E-5</c:v>
                </c:pt>
                <c:pt idx="345">
                  <c:v>-5.535141763496166E-5</c:v>
                </c:pt>
                <c:pt idx="346">
                  <c:v>-7.0060185957538881E-5</c:v>
                </c:pt>
                <c:pt idx="347">
                  <c:v>-5.8060927589120623E-5</c:v>
                </c:pt>
                <c:pt idx="348">
                  <c:v>-5.2254834830208562E-5</c:v>
                </c:pt>
                <c:pt idx="349">
                  <c:v>-5.6899709037338206E-5</c:v>
                </c:pt>
                <c:pt idx="350">
                  <c:v>-5.7673854738526486E-5</c:v>
                </c:pt>
                <c:pt idx="351">
                  <c:v>-3.7933139358225471E-5</c:v>
                </c:pt>
                <c:pt idx="352">
                  <c:v>-4.2965086415949259E-5</c:v>
                </c:pt>
                <c:pt idx="353">
                  <c:v>-4.8384106324267183E-5</c:v>
                </c:pt>
                <c:pt idx="354">
                  <c:v>-3.4449483702878236E-5</c:v>
                </c:pt>
                <c:pt idx="355">
                  <c:v>-3.9094357910007887E-5</c:v>
                </c:pt>
                <c:pt idx="356">
                  <c:v>-4.8384106324267183E-5</c:v>
                </c:pt>
                <c:pt idx="357">
                  <c:v>-3.4836556553472372E-5</c:v>
                </c:pt>
                <c:pt idx="358">
                  <c:v>-2.8643390943966171E-5</c:v>
                </c:pt>
                <c:pt idx="359">
                  <c:v>-4.0255576461790297E-5</c:v>
                </c:pt>
                <c:pt idx="360">
                  <c:v>-3.0191682346342724E-5</c:v>
                </c:pt>
                <c:pt idx="361">
                  <c:v>-2.6320953840401349E-5</c:v>
                </c:pt>
                <c:pt idx="362">
                  <c:v>-2.3998516736836523E-5</c:v>
                </c:pt>
                <c:pt idx="363">
                  <c:v>-2.2837298185054111E-5</c:v>
                </c:pt>
                <c:pt idx="364">
                  <c:v>-2.7095099541589622E-5</c:v>
                </c:pt>
                <c:pt idx="365">
                  <c:v>-2.5159735288618936E-5</c:v>
                </c:pt>
                <c:pt idx="366">
                  <c:v>-2.7482172392183762E-5</c:v>
                </c:pt>
                <c:pt idx="367">
                  <c:v>-2.7869245242777898E-5</c:v>
                </c:pt>
                <c:pt idx="368">
                  <c:v>-2.3611443886242387E-5</c:v>
                </c:pt>
                <c:pt idx="369">
                  <c:v>-4.102972216297857E-5</c:v>
                </c:pt>
                <c:pt idx="370">
                  <c:v>-2.6320953840401349E-5</c:v>
                </c:pt>
                <c:pt idx="371">
                  <c:v>-2.8643390943966171E-5</c:v>
                </c:pt>
                <c:pt idx="372">
                  <c:v>-3.2514119449907547E-5</c:v>
                </c:pt>
                <c:pt idx="373">
                  <c:v>-2.7482172392183762E-5</c:v>
                </c:pt>
                <c:pt idx="374">
                  <c:v>-2.8643390943966171E-5</c:v>
                </c:pt>
                <c:pt idx="375">
                  <c:v>-2.0901933932083425E-5</c:v>
                </c:pt>
                <c:pt idx="376">
                  <c:v>-1.7418278276736186E-5</c:v>
                </c:pt>
                <c:pt idx="377">
                  <c:v>-1.9740715380301012E-5</c:v>
                </c:pt>
                <c:pt idx="378">
                  <c:v>-2.2063152483865838E-5</c:v>
                </c:pt>
                <c:pt idx="379">
                  <c:v>-2.438558958743066E-5</c:v>
                </c:pt>
                <c:pt idx="380">
                  <c:v>-1.7418278276736186E-5</c:v>
                </c:pt>
                <c:pt idx="381">
                  <c:v>-1.7805351127330323E-5</c:v>
                </c:pt>
                <c:pt idx="382">
                  <c:v>-1.703120542614205E-5</c:v>
                </c:pt>
                <c:pt idx="383">
                  <c:v>-1.664413257554791E-5</c:v>
                </c:pt>
                <c:pt idx="384">
                  <c:v>-1.5869986874359637E-5</c:v>
                </c:pt>
                <c:pt idx="385">
                  <c:v>-2.1676079633271698E-5</c:v>
                </c:pt>
                <c:pt idx="386">
                  <c:v>-1.5095841173171362E-5</c:v>
                </c:pt>
                <c:pt idx="387">
                  <c:v>-8.9026755636651613E-6</c:v>
                </c:pt>
                <c:pt idx="388">
                  <c:v>-1.5869986874359637E-5</c:v>
                </c:pt>
                <c:pt idx="389">
                  <c:v>-1.3547549770794811E-5</c:v>
                </c:pt>
                <c:pt idx="390">
                  <c:v>-1.1225112667229987E-5</c:v>
                </c:pt>
                <c:pt idx="391">
                  <c:v>-1.3934622621388949E-5</c:v>
                </c:pt>
                <c:pt idx="392">
                  <c:v>-1.3547549770794811E-5</c:v>
                </c:pt>
                <c:pt idx="393">
                  <c:v>-1.1999258368418262E-5</c:v>
                </c:pt>
                <c:pt idx="394">
                  <c:v>-6.9673113106944746E-6</c:v>
                </c:pt>
                <c:pt idx="395">
                  <c:v>-6.1931656095061999E-6</c:v>
                </c:pt>
                <c:pt idx="396">
                  <c:v>-1.1225112667229987E-5</c:v>
                </c:pt>
                <c:pt idx="397">
                  <c:v>-7.354384161288612E-6</c:v>
                </c:pt>
                <c:pt idx="398">
                  <c:v>-1.0838039816635849E-5</c:v>
                </c:pt>
                <c:pt idx="399">
                  <c:v>-6.9673113106944746E-6</c:v>
                </c:pt>
                <c:pt idx="400">
                  <c:v>-5.4190199083179244E-6</c:v>
                </c:pt>
                <c:pt idx="401">
                  <c:v>-1.0838039816635849E-4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927168"/>
        <c:axId val="423945728"/>
      </c:scatterChart>
      <c:valAx>
        <c:axId val="423927168"/>
        <c:scaling>
          <c:orientation val="minMax"/>
          <c:max val="50.250000999999997"/>
          <c:min val="49.750000000000007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Frequency</a:t>
                </a:r>
                <a:r>
                  <a:rPr lang="da-DK" baseline="0"/>
                  <a:t> [Hz]</a:t>
                </a:r>
              </a:p>
            </c:rich>
          </c:tx>
          <c:layout>
            <c:manualLayout>
              <c:xMode val="edge"/>
              <c:yMode val="edge"/>
              <c:x val="0.49003993029481668"/>
              <c:y val="0.90258921982578266"/>
            </c:manualLayout>
          </c:layout>
          <c:overlay val="0"/>
        </c:title>
        <c:numFmt formatCode="0.00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23945728"/>
        <c:crosses val="autoZero"/>
        <c:crossBetween val="midCat"/>
        <c:majorUnit val="5.000000000000001E-2"/>
      </c:valAx>
      <c:valAx>
        <c:axId val="423945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Energy</a:t>
                </a:r>
                <a:r>
                  <a:rPr lang="en-US" baseline="0"/>
                  <a:t> R</a:t>
                </a:r>
                <a:r>
                  <a:rPr lang="en-US"/>
                  <a:t>esponse [MWh/mHz]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3927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Lines="2" dropStyle="combo" dx="16" fmlaLink="$A$8" fmlaRange="$B$8:$B$9" noThreeD="1" sel="2" val="0"/>
</file>

<file path=xl/ctrlProps/ctrlProp2.xml><?xml version="1.0" encoding="utf-8"?>
<formControlPr xmlns="http://schemas.microsoft.com/office/spreadsheetml/2009/9/main" objectType="Drop" dropLines="2" dropStyle="combo" dx="16" fmlaLink="$A$8" fmlaRange="$B$8:$B$9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6</xdr:col>
      <xdr:colOff>600075</xdr:colOff>
      <xdr:row>24</xdr:row>
      <xdr:rowOff>104775</xdr:rowOff>
    </xdr:to>
    <xdr:graphicFrame macro="">
      <xdr:nvGraphicFramePr>
        <xdr:cNvPr id="220189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5</xdr:row>
      <xdr:rowOff>161924</xdr:rowOff>
    </xdr:from>
    <xdr:to>
      <xdr:col>15</xdr:col>
      <xdr:colOff>600075</xdr:colOff>
      <xdr:row>24</xdr:row>
      <xdr:rowOff>104774</xdr:rowOff>
    </xdr:to>
    <xdr:graphicFrame macro="">
      <xdr:nvGraphicFramePr>
        <xdr:cNvPr id="220190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15</xdr:col>
      <xdr:colOff>600075</xdr:colOff>
      <xdr:row>45</xdr:row>
      <xdr:rowOff>47625</xdr:rowOff>
    </xdr:to>
    <xdr:graphicFrame macro="">
      <xdr:nvGraphicFramePr>
        <xdr:cNvPr id="220191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4</xdr:row>
          <xdr:rowOff>19050</xdr:rowOff>
        </xdr:from>
        <xdr:to>
          <xdr:col>11</xdr:col>
          <xdr:colOff>523875</xdr:colOff>
          <xdr:row>5</xdr:row>
          <xdr:rowOff>123825</xdr:rowOff>
        </xdr:to>
        <xdr:sp macro="" textlink="">
          <xdr:nvSpPr>
            <xdr:cNvPr id="220167" name="Drop Down 7" hidden="1">
              <a:extLst>
                <a:ext uri="{63B3BB69-23CF-44E3-9099-C40C66FF867C}">
                  <a14:compatExt spid="_x0000_s220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0.12234</cdr:x>
      <cdr:y>0.2</cdr:y>
    </cdr:from>
    <cdr:to>
      <cdr:x>0.38238</cdr:x>
      <cdr:y>0.28406</cdr:y>
    </cdr:to>
    <cdr:sp macro="" textlink="Prim_Data!$H$10">
      <cdr:nvSpPr>
        <cdr:cNvPr id="2" name="Tekstboks 1"/>
        <cdr:cNvSpPr txBox="1"/>
      </cdr:nvSpPr>
      <cdr:spPr>
        <a:xfrm xmlns:a="http://schemas.openxmlformats.org/drawingml/2006/main">
          <a:off x="1282983" y="657225"/>
          <a:ext cx="2727042" cy="27623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fld id="{118813E3-E44A-4DF4-AFED-A62AB0B1AFDD}" type="TxLink">
            <a:rPr lang="da-DK" sz="1100"/>
            <a:pPr/>
            <a:t>Positive energy content = 47,004 [kWh/h]</a:t>
          </a:fld>
          <a:endParaRPr lang="da-DK" sz="1100"/>
        </a:p>
      </cdr:txBody>
    </cdr:sp>
  </cdr:relSizeAnchor>
  <cdr:relSizeAnchor xmlns:cdr="http://schemas.openxmlformats.org/drawingml/2006/chartDrawing">
    <cdr:from>
      <cdr:x>0.66498</cdr:x>
      <cdr:y>0.74211</cdr:y>
    </cdr:from>
    <cdr:to>
      <cdr:x>0.95368</cdr:x>
      <cdr:y>0.83188</cdr:y>
    </cdr:to>
    <cdr:sp macro="" textlink="Prim_Data!$H$11">
      <cdr:nvSpPr>
        <cdr:cNvPr id="4" name="Tekstboks 3"/>
        <cdr:cNvSpPr txBox="1"/>
      </cdr:nvSpPr>
      <cdr:spPr>
        <a:xfrm xmlns:a="http://schemas.openxmlformats.org/drawingml/2006/main">
          <a:off x="6973694" y="2438666"/>
          <a:ext cx="3027556" cy="29499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fld id="{912EDE42-41DF-4356-88C0-373CE12970FB}" type="TxLink">
            <a:rPr lang="da-DK" sz="1100"/>
            <a:pPr/>
            <a:t>Negative energy content = -50,558 [kWh/h]</a:t>
          </a:fld>
          <a:endParaRPr lang="da-DK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6</xdr:col>
      <xdr:colOff>600075</xdr:colOff>
      <xdr:row>24</xdr:row>
      <xdr:rowOff>104775</xdr:rowOff>
    </xdr:to>
    <xdr:graphicFrame macro="">
      <xdr:nvGraphicFramePr>
        <xdr:cNvPr id="15479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6</xdr:row>
      <xdr:rowOff>0</xdr:rowOff>
    </xdr:from>
    <xdr:to>
      <xdr:col>15</xdr:col>
      <xdr:colOff>600075</xdr:colOff>
      <xdr:row>24</xdr:row>
      <xdr:rowOff>95250</xdr:rowOff>
    </xdr:to>
    <xdr:graphicFrame macro="">
      <xdr:nvGraphicFramePr>
        <xdr:cNvPr id="15480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15</xdr:col>
      <xdr:colOff>600075</xdr:colOff>
      <xdr:row>45</xdr:row>
      <xdr:rowOff>47625</xdr:rowOff>
    </xdr:to>
    <xdr:graphicFrame macro="">
      <xdr:nvGraphicFramePr>
        <xdr:cNvPr id="15481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</xdr:row>
          <xdr:rowOff>28575</xdr:rowOff>
        </xdr:from>
        <xdr:to>
          <xdr:col>11</xdr:col>
          <xdr:colOff>600075</xdr:colOff>
          <xdr:row>5</xdr:row>
          <xdr:rowOff>104775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0.12234</cdr:x>
      <cdr:y>0.2</cdr:y>
    </cdr:from>
    <cdr:to>
      <cdr:x>0.41235</cdr:x>
      <cdr:y>0.28406</cdr:y>
    </cdr:to>
    <cdr:sp macro="" textlink="'FCR-D_Data'!$H$10">
      <cdr:nvSpPr>
        <cdr:cNvPr id="2" name="Tekstboks 1"/>
        <cdr:cNvSpPr txBox="1"/>
      </cdr:nvSpPr>
      <cdr:spPr>
        <a:xfrm xmlns:a="http://schemas.openxmlformats.org/drawingml/2006/main">
          <a:off x="1282982" y="657225"/>
          <a:ext cx="3041367" cy="27623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fld id="{965E46A7-D8BB-4D8C-98F3-7C85C7FC2CA6}" type="TxLink">
            <a:rPr lang="da-DK" sz="1100"/>
            <a:pPr/>
            <a:t>Positive energy content = 0,606 [kWh/h]</a:t>
          </a:fld>
          <a:endParaRPr lang="da-DK" sz="1100"/>
        </a:p>
      </cdr:txBody>
    </cdr:sp>
  </cdr:relSizeAnchor>
  <cdr:relSizeAnchor xmlns:cdr="http://schemas.openxmlformats.org/drawingml/2006/chartDrawing">
    <cdr:from>
      <cdr:x>0.66135</cdr:x>
      <cdr:y>0.74211</cdr:y>
    </cdr:from>
    <cdr:to>
      <cdr:x>0.96185</cdr:x>
      <cdr:y>0.83188</cdr:y>
    </cdr:to>
    <cdr:sp macro="" textlink="'FCR-D_Data'!$H$11">
      <cdr:nvSpPr>
        <cdr:cNvPr id="4" name="Tekstboks 3"/>
        <cdr:cNvSpPr txBox="1"/>
      </cdr:nvSpPr>
      <cdr:spPr>
        <a:xfrm xmlns:a="http://schemas.openxmlformats.org/drawingml/2006/main">
          <a:off x="6935593" y="2438666"/>
          <a:ext cx="3151381" cy="29499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fld id="{2828E12C-898E-42CF-BF4F-40C811992B82}" type="TxLink">
            <a:rPr lang="da-DK" sz="1100"/>
            <a:pPr/>
            <a:t>Negative energy content = -0,818 [kWh/h]</a:t>
          </a:fld>
          <a:endParaRPr lang="da-DK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6</xdr:col>
      <xdr:colOff>600075</xdr:colOff>
      <xdr:row>24</xdr:row>
      <xdr:rowOff>123825</xdr:rowOff>
    </xdr:to>
    <xdr:graphicFrame macro="">
      <xdr:nvGraphicFramePr>
        <xdr:cNvPr id="233500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5</xdr:row>
      <xdr:rowOff>161924</xdr:rowOff>
    </xdr:from>
    <xdr:to>
      <xdr:col>15</xdr:col>
      <xdr:colOff>600075</xdr:colOff>
      <xdr:row>24</xdr:row>
      <xdr:rowOff>123824</xdr:rowOff>
    </xdr:to>
    <xdr:graphicFrame macro="">
      <xdr:nvGraphicFramePr>
        <xdr:cNvPr id="233501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15</xdr:col>
      <xdr:colOff>600075</xdr:colOff>
      <xdr:row>45</xdr:row>
      <xdr:rowOff>47625</xdr:rowOff>
    </xdr:to>
    <xdr:graphicFrame macro="">
      <xdr:nvGraphicFramePr>
        <xdr:cNvPr id="23350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0.12234</cdr:x>
      <cdr:y>0.2</cdr:y>
    </cdr:from>
    <cdr:to>
      <cdr:x>0.41235</cdr:x>
      <cdr:y>0.28406</cdr:y>
    </cdr:to>
    <cdr:sp macro="" textlink="'FCR-N_Data'!$H$10">
      <cdr:nvSpPr>
        <cdr:cNvPr id="2" name="Tekstboks 1"/>
        <cdr:cNvSpPr txBox="1"/>
      </cdr:nvSpPr>
      <cdr:spPr>
        <a:xfrm xmlns:a="http://schemas.openxmlformats.org/drawingml/2006/main">
          <a:off x="1282982" y="657225"/>
          <a:ext cx="3041367" cy="27623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fld id="{3EEB1A7A-ED9C-4A57-B9EA-954EC83195EE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Positive energy content = 180,648 [kWh/h]</a:t>
          </a:fld>
          <a:endParaRPr lang="da-DK" sz="1100"/>
        </a:p>
      </cdr:txBody>
    </cdr:sp>
  </cdr:relSizeAnchor>
  <cdr:relSizeAnchor xmlns:cdr="http://schemas.openxmlformats.org/drawingml/2006/chartDrawing">
    <cdr:from>
      <cdr:x>0.68496</cdr:x>
      <cdr:y>0.67544</cdr:y>
    </cdr:from>
    <cdr:to>
      <cdr:x>0.98546</cdr:x>
      <cdr:y>0.76521</cdr:y>
    </cdr:to>
    <cdr:sp macro="" textlink="'FCR-N_Data'!$H$11">
      <cdr:nvSpPr>
        <cdr:cNvPr id="4" name="Tekstboks 3"/>
        <cdr:cNvSpPr txBox="1"/>
      </cdr:nvSpPr>
      <cdr:spPr>
        <a:xfrm xmlns:a="http://schemas.openxmlformats.org/drawingml/2006/main">
          <a:off x="7183244" y="2219591"/>
          <a:ext cx="3151351" cy="29499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fld id="{9675DB91-35A3-4414-8705-A5FC92E2E586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Negative energy content = -183,672 [kWh/h]</a:t>
          </a:fld>
          <a:endParaRPr lang="da-DK" sz="1100"/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C2:H415"/>
  <sheetViews>
    <sheetView workbookViewId="0">
      <selection activeCell="I134" sqref="I134"/>
    </sheetView>
  </sheetViews>
  <sheetFormatPr defaultRowHeight="12.75" x14ac:dyDescent="0.2"/>
  <cols>
    <col min="3" max="3" width="12.7109375" customWidth="1"/>
    <col min="4" max="4" width="17.42578125" bestFit="1" customWidth="1"/>
    <col min="5" max="5" width="25" customWidth="1"/>
    <col min="6" max="6" width="18.140625" customWidth="1"/>
    <col min="8" max="8" width="9.85546875" bestFit="1" customWidth="1"/>
  </cols>
  <sheetData>
    <row r="2" spans="3:8" x14ac:dyDescent="0.2">
      <c r="D2" s="2" t="s">
        <v>3</v>
      </c>
      <c r="E2" s="3">
        <f>+'FCR-D_Diagrams'!O2</f>
        <v>1</v>
      </c>
      <c r="F2" t="s">
        <v>5</v>
      </c>
    </row>
    <row r="3" spans="3:8" x14ac:dyDescent="0.2">
      <c r="D3" s="2" t="s">
        <v>6</v>
      </c>
      <c r="E3" s="3">
        <f>'FCR-D_Diagrams'!B2</f>
        <v>0.5</v>
      </c>
      <c r="F3" t="s">
        <v>1</v>
      </c>
      <c r="G3" s="5"/>
    </row>
    <row r="4" spans="3:8" x14ac:dyDescent="0.2">
      <c r="D4" s="2" t="s">
        <v>7</v>
      </c>
      <c r="E4" s="3">
        <f>'FCR-D_Diagrams'!B3</f>
        <v>0.1</v>
      </c>
      <c r="F4" t="s">
        <v>1</v>
      </c>
    </row>
    <row r="5" spans="3:8" x14ac:dyDescent="0.2">
      <c r="D5" s="2" t="s">
        <v>8</v>
      </c>
      <c r="E5" s="3">
        <f>'FCR-D_Diagrams'!B4</f>
        <v>-0.1</v>
      </c>
      <c r="F5" t="s">
        <v>1</v>
      </c>
    </row>
    <row r="6" spans="3:8" x14ac:dyDescent="0.2">
      <c r="D6" s="2" t="s">
        <v>4</v>
      </c>
      <c r="E6" s="3">
        <f>'FCR-D_Diagrams'!B5</f>
        <v>-0.5</v>
      </c>
      <c r="F6" t="s">
        <v>1</v>
      </c>
    </row>
    <row r="9" spans="3:8" x14ac:dyDescent="0.2">
      <c r="D9" s="2"/>
    </row>
    <row r="10" spans="3:8" x14ac:dyDescent="0.2">
      <c r="D10" s="2"/>
      <c r="F10">
        <f>SUM(F14:F212)</f>
        <v>6.0647058068832404E-4</v>
      </c>
      <c r="H10" t="str">
        <f>"Positive energy content = "&amp;TEXT(F10*1000,"0,000")&amp;" [kWh/h]"</f>
        <v>Positive energy content = 0,606 [kWh/h]</v>
      </c>
    </row>
    <row r="11" spans="3:8" x14ac:dyDescent="0.2">
      <c r="C11" s="2" t="s">
        <v>27</v>
      </c>
      <c r="F11">
        <f>SUM(F215:F414)</f>
        <v>-8.1800347440504518E-4</v>
      </c>
      <c r="H11" t="str">
        <f>"Negative energy content = "&amp;TEXT(F11*1000,"0,000")&amp;" [kWh/h]"</f>
        <v>Negative energy content = -0,818 [kWh/h]</v>
      </c>
    </row>
    <row r="12" spans="3:8" x14ac:dyDescent="0.2">
      <c r="C12" s="2" t="s">
        <v>2</v>
      </c>
      <c r="D12" s="2" t="s">
        <v>2</v>
      </c>
      <c r="E12" s="2" t="s">
        <v>9</v>
      </c>
      <c r="F12" s="2" t="s">
        <v>10</v>
      </c>
    </row>
    <row r="13" spans="3:8" x14ac:dyDescent="0.2">
      <c r="C13" s="2"/>
      <c r="D13" s="2" t="s">
        <v>26</v>
      </c>
      <c r="E13" s="2" t="s">
        <v>24</v>
      </c>
      <c r="F13" s="2" t="s">
        <v>25</v>
      </c>
      <c r="G13" s="2" t="s">
        <v>23</v>
      </c>
    </row>
    <row r="14" spans="3:8" x14ac:dyDescent="0.2">
      <c r="C14" s="10">
        <f t="shared" ref="C14:C77" si="0">+C15-0.0025</f>
        <v>49.500000000001457</v>
      </c>
      <c r="D14">
        <v>0</v>
      </c>
      <c r="E14" s="1">
        <f>IF(C14&lt;50+'FCR-D_Data'!E$5,+'FCR-D_Data'!$E$2*(50-C14+'FCR-D_Data'!E$5)/(-'FCR-D_Data'!E$6+'FCR-D_Data'!E$5),IF(C14&gt;50+'FCR-D_Data'!E$4,-'FCR-D_Data'!$E$2*(50-C14+'FCR-D_Data'!E$4)/(-'FCR-D_Data'!E$3+'FCR-D_Data'!E$4),0))</f>
        <v>0.99999999999635847</v>
      </c>
      <c r="F14">
        <f>+E14*D14</f>
        <v>0</v>
      </c>
    </row>
    <row r="15" spans="3:8" x14ac:dyDescent="0.2">
      <c r="C15" s="10">
        <f t="shared" si="0"/>
        <v>49.502500000001454</v>
      </c>
      <c r="D15">
        <v>0</v>
      </c>
      <c r="E15" s="1">
        <f>IF(C15&lt;50+'FCR-D_Data'!E$5,+'FCR-D_Data'!$E$2*(50-C15+'FCR-D_Data'!E$5)/(-'FCR-D_Data'!E$6+'FCR-D_Data'!E$5),IF(C15&gt;50+'FCR-D_Data'!E$4,-'FCR-D_Data'!$E$2*(50-C15+'FCR-D_Data'!E$4)/(-'FCR-D_Data'!E$3+'FCR-D_Data'!E$4),0))</f>
        <v>0.99374999999636415</v>
      </c>
      <c r="F15">
        <f t="shared" ref="F15:F78" si="1">+E15*D15</f>
        <v>0</v>
      </c>
    </row>
    <row r="16" spans="3:8" x14ac:dyDescent="0.2">
      <c r="C16" s="10">
        <f t="shared" si="0"/>
        <v>49.505000000001452</v>
      </c>
      <c r="D16">
        <v>0</v>
      </c>
      <c r="E16" s="1">
        <f>IF(C16&lt;50+'FCR-D_Data'!E$5,+'FCR-D_Data'!$E$2*(50-C16+'FCR-D_Data'!E$5)/(-'FCR-D_Data'!E$6+'FCR-D_Data'!E$5),IF(C16&gt;50+'FCR-D_Data'!E$4,-'FCR-D_Data'!$E$2*(50-C16+'FCR-D_Data'!E$4)/(-'FCR-D_Data'!E$3+'FCR-D_Data'!E$4),0))</f>
        <v>0.98749999999636984</v>
      </c>
      <c r="F16">
        <f t="shared" si="1"/>
        <v>0</v>
      </c>
    </row>
    <row r="17" spans="3:6" x14ac:dyDescent="0.2">
      <c r="C17" s="10">
        <f t="shared" si="0"/>
        <v>49.50750000000145</v>
      </c>
      <c r="D17">
        <v>0</v>
      </c>
      <c r="E17" s="1">
        <f>IF(C17&lt;50+'FCR-D_Data'!E$5,+'FCR-D_Data'!$E$2*(50-C17+'FCR-D_Data'!E$5)/(-'FCR-D_Data'!E$6+'FCR-D_Data'!E$5),IF(C17&gt;50+'FCR-D_Data'!E$4,-'FCR-D_Data'!$E$2*(50-C17+'FCR-D_Data'!E$4)/(-'FCR-D_Data'!E$3+'FCR-D_Data'!E$4),0))</f>
        <v>0.98124999999637552</v>
      </c>
      <c r="F17">
        <f t="shared" si="1"/>
        <v>0</v>
      </c>
    </row>
    <row r="18" spans="3:6" x14ac:dyDescent="0.2">
      <c r="C18" s="10">
        <f t="shared" si="0"/>
        <v>49.510000000001448</v>
      </c>
      <c r="D18">
        <v>0</v>
      </c>
      <c r="E18" s="1">
        <f>IF(C18&lt;50+'FCR-D_Data'!E$5,+'FCR-D_Data'!$E$2*(50-C18+'FCR-D_Data'!E$5)/(-'FCR-D_Data'!E$6+'FCR-D_Data'!E$5),IF(C18&gt;50+'FCR-D_Data'!E$4,-'FCR-D_Data'!$E$2*(50-C18+'FCR-D_Data'!E$4)/(-'FCR-D_Data'!E$3+'FCR-D_Data'!E$4),0))</f>
        <v>0.97499999999638121</v>
      </c>
      <c r="F18">
        <f t="shared" si="1"/>
        <v>0</v>
      </c>
    </row>
    <row r="19" spans="3:6" x14ac:dyDescent="0.2">
      <c r="C19" s="10">
        <f t="shared" si="0"/>
        <v>49.512500000001445</v>
      </c>
      <c r="D19">
        <v>0</v>
      </c>
      <c r="E19" s="1">
        <f>IF(C19&lt;50+'FCR-D_Data'!E$5,+'FCR-D_Data'!$E$2*(50-C19+'FCR-D_Data'!E$5)/(-'FCR-D_Data'!E$6+'FCR-D_Data'!E$5),IF(C19&gt;50+'FCR-D_Data'!E$4,-'FCR-D_Data'!$E$2*(50-C19+'FCR-D_Data'!E$4)/(-'FCR-D_Data'!E$3+'FCR-D_Data'!E$4),0))</f>
        <v>0.96874999999638689</v>
      </c>
      <c r="F19">
        <f t="shared" si="1"/>
        <v>0</v>
      </c>
    </row>
    <row r="20" spans="3:6" x14ac:dyDescent="0.2">
      <c r="C20" s="10">
        <f t="shared" si="0"/>
        <v>49.515000000001443</v>
      </c>
      <c r="D20">
        <v>0</v>
      </c>
      <c r="E20" s="1">
        <f>IF(C20&lt;50+'FCR-D_Data'!E$5,+'FCR-D_Data'!$E$2*(50-C20+'FCR-D_Data'!E$5)/(-'FCR-D_Data'!E$6+'FCR-D_Data'!E$5),IF(C20&gt;50+'FCR-D_Data'!E$4,-'FCR-D_Data'!$E$2*(50-C20+'FCR-D_Data'!E$4)/(-'FCR-D_Data'!E$3+'FCR-D_Data'!E$4),0))</f>
        <v>0.96249999999639257</v>
      </c>
      <c r="F20">
        <f t="shared" si="1"/>
        <v>0</v>
      </c>
    </row>
    <row r="21" spans="3:6" x14ac:dyDescent="0.2">
      <c r="C21" s="10">
        <f t="shared" si="0"/>
        <v>49.517500000001441</v>
      </c>
      <c r="D21">
        <v>0</v>
      </c>
      <c r="E21" s="1">
        <f>IF(C21&lt;50+'FCR-D_Data'!E$5,+'FCR-D_Data'!$E$2*(50-C21+'FCR-D_Data'!E$5)/(-'FCR-D_Data'!E$6+'FCR-D_Data'!E$5),IF(C21&gt;50+'FCR-D_Data'!E$4,-'FCR-D_Data'!$E$2*(50-C21+'FCR-D_Data'!E$4)/(-'FCR-D_Data'!E$3+'FCR-D_Data'!E$4),0))</f>
        <v>0.95624999999639826</v>
      </c>
      <c r="F21">
        <f t="shared" si="1"/>
        <v>0</v>
      </c>
    </row>
    <row r="22" spans="3:6" x14ac:dyDescent="0.2">
      <c r="C22" s="10">
        <f t="shared" si="0"/>
        <v>49.520000000001438</v>
      </c>
      <c r="D22">
        <v>0</v>
      </c>
      <c r="E22" s="1">
        <f>IF(C22&lt;50+'FCR-D_Data'!E$5,+'FCR-D_Data'!$E$2*(50-C22+'FCR-D_Data'!E$5)/(-'FCR-D_Data'!E$6+'FCR-D_Data'!E$5),IF(C22&gt;50+'FCR-D_Data'!E$4,-'FCR-D_Data'!$E$2*(50-C22+'FCR-D_Data'!E$4)/(-'FCR-D_Data'!E$3+'FCR-D_Data'!E$4),0))</f>
        <v>0.94999999999640394</v>
      </c>
      <c r="F22">
        <f t="shared" si="1"/>
        <v>0</v>
      </c>
    </row>
    <row r="23" spans="3:6" x14ac:dyDescent="0.2">
      <c r="C23" s="10">
        <f t="shared" si="0"/>
        <v>49.522500000001436</v>
      </c>
      <c r="D23">
        <v>0</v>
      </c>
      <c r="E23" s="1">
        <f>IF(C23&lt;50+'FCR-D_Data'!E$5,+'FCR-D_Data'!$E$2*(50-C23+'FCR-D_Data'!E$5)/(-'FCR-D_Data'!E$6+'FCR-D_Data'!E$5),IF(C23&gt;50+'FCR-D_Data'!E$4,-'FCR-D_Data'!$E$2*(50-C23+'FCR-D_Data'!E$4)/(-'FCR-D_Data'!E$3+'FCR-D_Data'!E$4),0))</f>
        <v>0.94374999999640963</v>
      </c>
      <c r="F23">
        <f t="shared" si="1"/>
        <v>0</v>
      </c>
    </row>
    <row r="24" spans="3:6" x14ac:dyDescent="0.2">
      <c r="C24" s="10">
        <f t="shared" si="0"/>
        <v>49.525000000001434</v>
      </c>
      <c r="D24">
        <v>0</v>
      </c>
      <c r="E24" s="1">
        <f>IF(C24&lt;50+'FCR-D_Data'!E$5,+'FCR-D_Data'!$E$2*(50-C24+'FCR-D_Data'!E$5)/(-'FCR-D_Data'!E$6+'FCR-D_Data'!E$5),IF(C24&gt;50+'FCR-D_Data'!E$4,-'FCR-D_Data'!$E$2*(50-C24+'FCR-D_Data'!E$4)/(-'FCR-D_Data'!E$3+'FCR-D_Data'!E$4),0))</f>
        <v>0.93749999999641531</v>
      </c>
      <c r="F24">
        <f t="shared" si="1"/>
        <v>0</v>
      </c>
    </row>
    <row r="25" spans="3:6" x14ac:dyDescent="0.2">
      <c r="C25" s="10">
        <f t="shared" si="0"/>
        <v>49.527500000001432</v>
      </c>
      <c r="D25">
        <v>0</v>
      </c>
      <c r="E25" s="1">
        <f>IF(C25&lt;50+'FCR-D_Data'!E$5,+'FCR-D_Data'!$E$2*(50-C25+'FCR-D_Data'!E$5)/(-'FCR-D_Data'!E$6+'FCR-D_Data'!E$5),IF(C25&gt;50+'FCR-D_Data'!E$4,-'FCR-D_Data'!$E$2*(50-C25+'FCR-D_Data'!E$4)/(-'FCR-D_Data'!E$3+'FCR-D_Data'!E$4),0))</f>
        <v>0.931249999996421</v>
      </c>
      <c r="F25">
        <f t="shared" si="1"/>
        <v>0</v>
      </c>
    </row>
    <row r="26" spans="3:6" x14ac:dyDescent="0.2">
      <c r="C26" s="10">
        <f t="shared" si="0"/>
        <v>49.530000000001429</v>
      </c>
      <c r="D26">
        <v>0</v>
      </c>
      <c r="E26" s="1">
        <f>IF(C26&lt;50+'FCR-D_Data'!E$5,+'FCR-D_Data'!$E$2*(50-C26+'FCR-D_Data'!E$5)/(-'FCR-D_Data'!E$6+'FCR-D_Data'!E$5),IF(C26&gt;50+'FCR-D_Data'!E$4,-'FCR-D_Data'!$E$2*(50-C26+'FCR-D_Data'!E$4)/(-'FCR-D_Data'!E$3+'FCR-D_Data'!E$4),0))</f>
        <v>0.92499999999642668</v>
      </c>
      <c r="F26">
        <f t="shared" si="1"/>
        <v>0</v>
      </c>
    </row>
    <row r="27" spans="3:6" x14ac:dyDescent="0.2">
      <c r="C27" s="10">
        <f t="shared" si="0"/>
        <v>49.532500000001427</v>
      </c>
      <c r="D27">
        <v>0</v>
      </c>
      <c r="E27" s="1">
        <f>IF(C27&lt;50+'FCR-D_Data'!E$5,+'FCR-D_Data'!$E$2*(50-C27+'FCR-D_Data'!E$5)/(-'FCR-D_Data'!E$6+'FCR-D_Data'!E$5),IF(C27&gt;50+'FCR-D_Data'!E$4,-'FCR-D_Data'!$E$2*(50-C27+'FCR-D_Data'!E$4)/(-'FCR-D_Data'!E$3+'FCR-D_Data'!E$4),0))</f>
        <v>0.91874999999643236</v>
      </c>
      <c r="F27">
        <f t="shared" si="1"/>
        <v>0</v>
      </c>
    </row>
    <row r="28" spans="3:6" x14ac:dyDescent="0.2">
      <c r="C28" s="10">
        <f t="shared" si="0"/>
        <v>49.535000000001425</v>
      </c>
      <c r="D28">
        <v>0</v>
      </c>
      <c r="E28" s="1">
        <f>IF(C28&lt;50+'FCR-D_Data'!E$5,+'FCR-D_Data'!$E$2*(50-C28+'FCR-D_Data'!E$5)/(-'FCR-D_Data'!E$6+'FCR-D_Data'!E$5),IF(C28&gt;50+'FCR-D_Data'!E$4,-'FCR-D_Data'!$E$2*(50-C28+'FCR-D_Data'!E$4)/(-'FCR-D_Data'!E$3+'FCR-D_Data'!E$4),0))</f>
        <v>0.91249999999643805</v>
      </c>
      <c r="F28">
        <f t="shared" si="1"/>
        <v>0</v>
      </c>
    </row>
    <row r="29" spans="3:6" x14ac:dyDescent="0.2">
      <c r="C29" s="10">
        <f t="shared" si="0"/>
        <v>49.537500000001423</v>
      </c>
      <c r="D29">
        <v>0</v>
      </c>
      <c r="E29" s="1">
        <f>IF(C29&lt;50+'FCR-D_Data'!E$5,+'FCR-D_Data'!$E$2*(50-C29+'FCR-D_Data'!E$5)/(-'FCR-D_Data'!E$6+'FCR-D_Data'!E$5),IF(C29&gt;50+'FCR-D_Data'!E$4,-'FCR-D_Data'!$E$2*(50-C29+'FCR-D_Data'!E$4)/(-'FCR-D_Data'!E$3+'FCR-D_Data'!E$4),0))</f>
        <v>0.90624999999644373</v>
      </c>
      <c r="F29">
        <f t="shared" si="1"/>
        <v>0</v>
      </c>
    </row>
    <row r="30" spans="3:6" x14ac:dyDescent="0.2">
      <c r="C30" s="10">
        <f t="shared" si="0"/>
        <v>49.54000000000142</v>
      </c>
      <c r="D30">
        <v>0</v>
      </c>
      <c r="E30" s="1">
        <f>IF(C30&lt;50+'FCR-D_Data'!E$5,+'FCR-D_Data'!$E$2*(50-C30+'FCR-D_Data'!E$5)/(-'FCR-D_Data'!E$6+'FCR-D_Data'!E$5),IF(C30&gt;50+'FCR-D_Data'!E$4,-'FCR-D_Data'!$E$2*(50-C30+'FCR-D_Data'!E$4)/(-'FCR-D_Data'!E$3+'FCR-D_Data'!E$4),0))</f>
        <v>0.89999999999644942</v>
      </c>
      <c r="F30">
        <f t="shared" si="1"/>
        <v>0</v>
      </c>
    </row>
    <row r="31" spans="3:6" x14ac:dyDescent="0.2">
      <c r="C31" s="10">
        <f t="shared" si="0"/>
        <v>49.542500000001418</v>
      </c>
      <c r="D31">
        <v>0</v>
      </c>
      <c r="E31" s="1">
        <f>IF(C31&lt;50+'FCR-D_Data'!E$5,+'FCR-D_Data'!$E$2*(50-C31+'FCR-D_Data'!E$5)/(-'FCR-D_Data'!E$6+'FCR-D_Data'!E$5),IF(C31&gt;50+'FCR-D_Data'!E$4,-'FCR-D_Data'!$E$2*(50-C31+'FCR-D_Data'!E$4)/(-'FCR-D_Data'!E$3+'FCR-D_Data'!E$4),0))</f>
        <v>0.8937499999964551</v>
      </c>
      <c r="F31">
        <f t="shared" si="1"/>
        <v>0</v>
      </c>
    </row>
    <row r="32" spans="3:6" x14ac:dyDescent="0.2">
      <c r="C32" s="10">
        <f t="shared" si="0"/>
        <v>49.545000000001416</v>
      </c>
      <c r="D32">
        <v>0</v>
      </c>
      <c r="E32" s="1">
        <f>IF(C32&lt;50+'FCR-D_Data'!E$5,+'FCR-D_Data'!$E$2*(50-C32+'FCR-D_Data'!E$5)/(-'FCR-D_Data'!E$6+'FCR-D_Data'!E$5),IF(C32&gt;50+'FCR-D_Data'!E$4,-'FCR-D_Data'!$E$2*(50-C32+'FCR-D_Data'!E$4)/(-'FCR-D_Data'!E$3+'FCR-D_Data'!E$4),0))</f>
        <v>0.88749999999646079</v>
      </c>
      <c r="F32">
        <f t="shared" si="1"/>
        <v>0</v>
      </c>
    </row>
    <row r="33" spans="3:6" x14ac:dyDescent="0.2">
      <c r="C33" s="10">
        <f t="shared" si="0"/>
        <v>49.547500000001413</v>
      </c>
      <c r="D33">
        <v>0</v>
      </c>
      <c r="E33" s="1">
        <f>IF(C33&lt;50+'FCR-D_Data'!E$5,+'FCR-D_Data'!$E$2*(50-C33+'FCR-D_Data'!E$5)/(-'FCR-D_Data'!E$6+'FCR-D_Data'!E$5),IF(C33&gt;50+'FCR-D_Data'!E$4,-'FCR-D_Data'!$E$2*(50-C33+'FCR-D_Data'!E$4)/(-'FCR-D_Data'!E$3+'FCR-D_Data'!E$4),0))</f>
        <v>0.88124999999646647</v>
      </c>
      <c r="F33">
        <f t="shared" si="1"/>
        <v>0</v>
      </c>
    </row>
    <row r="34" spans="3:6" x14ac:dyDescent="0.2">
      <c r="C34" s="10">
        <f t="shared" si="0"/>
        <v>49.550000000001411</v>
      </c>
      <c r="D34">
        <v>0</v>
      </c>
      <c r="E34" s="1">
        <f>IF(C34&lt;50+'FCR-D_Data'!E$5,+'FCR-D_Data'!$E$2*(50-C34+'FCR-D_Data'!E$5)/(-'FCR-D_Data'!E$6+'FCR-D_Data'!E$5),IF(C34&gt;50+'FCR-D_Data'!E$4,-'FCR-D_Data'!$E$2*(50-C34+'FCR-D_Data'!E$4)/(-'FCR-D_Data'!E$3+'FCR-D_Data'!E$4),0))</f>
        <v>0.87499999999647216</v>
      </c>
      <c r="F34">
        <f t="shared" si="1"/>
        <v>0</v>
      </c>
    </row>
    <row r="35" spans="3:6" x14ac:dyDescent="0.2">
      <c r="C35" s="10">
        <f t="shared" si="0"/>
        <v>49.552500000001409</v>
      </c>
      <c r="D35">
        <v>0</v>
      </c>
      <c r="E35" s="1">
        <f>IF(C35&lt;50+'FCR-D_Data'!E$5,+'FCR-D_Data'!$E$2*(50-C35+'FCR-D_Data'!E$5)/(-'FCR-D_Data'!E$6+'FCR-D_Data'!E$5),IF(C35&gt;50+'FCR-D_Data'!E$4,-'FCR-D_Data'!$E$2*(50-C35+'FCR-D_Data'!E$4)/(-'FCR-D_Data'!E$3+'FCR-D_Data'!E$4),0))</f>
        <v>0.86874999999647784</v>
      </c>
      <c r="F35">
        <f t="shared" si="1"/>
        <v>0</v>
      </c>
    </row>
    <row r="36" spans="3:6" x14ac:dyDescent="0.2">
      <c r="C36" s="10">
        <f t="shared" si="0"/>
        <v>49.555000000001407</v>
      </c>
      <c r="D36">
        <v>0</v>
      </c>
      <c r="E36" s="1">
        <f>IF(C36&lt;50+'FCR-D_Data'!E$5,+'FCR-D_Data'!$E$2*(50-C36+'FCR-D_Data'!E$5)/(-'FCR-D_Data'!E$6+'FCR-D_Data'!E$5),IF(C36&gt;50+'FCR-D_Data'!E$4,-'FCR-D_Data'!$E$2*(50-C36+'FCR-D_Data'!E$4)/(-'FCR-D_Data'!E$3+'FCR-D_Data'!E$4),0))</f>
        <v>0.86249999999648352</v>
      </c>
      <c r="F36">
        <f t="shared" si="1"/>
        <v>0</v>
      </c>
    </row>
    <row r="37" spans="3:6" x14ac:dyDescent="0.2">
      <c r="C37" s="10">
        <f t="shared" si="0"/>
        <v>49.557500000001404</v>
      </c>
      <c r="D37">
        <v>0</v>
      </c>
      <c r="E37" s="1">
        <f>IF(C37&lt;50+'FCR-D_Data'!E$5,+'FCR-D_Data'!$E$2*(50-C37+'FCR-D_Data'!E$5)/(-'FCR-D_Data'!E$6+'FCR-D_Data'!E$5),IF(C37&gt;50+'FCR-D_Data'!E$4,-'FCR-D_Data'!$E$2*(50-C37+'FCR-D_Data'!E$4)/(-'FCR-D_Data'!E$3+'FCR-D_Data'!E$4),0))</f>
        <v>0.85624999999648921</v>
      </c>
      <c r="F37">
        <f t="shared" si="1"/>
        <v>0</v>
      </c>
    </row>
    <row r="38" spans="3:6" x14ac:dyDescent="0.2">
      <c r="C38" s="10">
        <f t="shared" si="0"/>
        <v>49.560000000001402</v>
      </c>
      <c r="D38">
        <v>0</v>
      </c>
      <c r="E38" s="1">
        <f>IF(C38&lt;50+'FCR-D_Data'!E$5,+'FCR-D_Data'!$E$2*(50-C38+'FCR-D_Data'!E$5)/(-'FCR-D_Data'!E$6+'FCR-D_Data'!E$5),IF(C38&gt;50+'FCR-D_Data'!E$4,-'FCR-D_Data'!$E$2*(50-C38+'FCR-D_Data'!E$4)/(-'FCR-D_Data'!E$3+'FCR-D_Data'!E$4),0))</f>
        <v>0.84999999999649489</v>
      </c>
      <c r="F38">
        <f t="shared" si="1"/>
        <v>0</v>
      </c>
    </row>
    <row r="39" spans="3:6" x14ac:dyDescent="0.2">
      <c r="C39" s="10">
        <f t="shared" si="0"/>
        <v>49.5625000000014</v>
      </c>
      <c r="D39">
        <v>0</v>
      </c>
      <c r="E39" s="1">
        <f>IF(C39&lt;50+'FCR-D_Data'!E$5,+'FCR-D_Data'!$E$2*(50-C39+'FCR-D_Data'!E$5)/(-'FCR-D_Data'!E$6+'FCR-D_Data'!E$5),IF(C39&gt;50+'FCR-D_Data'!E$4,-'FCR-D_Data'!$E$2*(50-C39+'FCR-D_Data'!E$4)/(-'FCR-D_Data'!E$3+'FCR-D_Data'!E$4),0))</f>
        <v>0.84374999999650058</v>
      </c>
      <c r="F39">
        <f t="shared" si="1"/>
        <v>0</v>
      </c>
    </row>
    <row r="40" spans="3:6" x14ac:dyDescent="0.2">
      <c r="C40" s="10">
        <f t="shared" si="0"/>
        <v>49.565000000001397</v>
      </c>
      <c r="D40">
        <v>0</v>
      </c>
      <c r="E40" s="1">
        <f>IF(C40&lt;50+'FCR-D_Data'!E$5,+'FCR-D_Data'!$E$2*(50-C40+'FCR-D_Data'!E$5)/(-'FCR-D_Data'!E$6+'FCR-D_Data'!E$5),IF(C40&gt;50+'FCR-D_Data'!E$4,-'FCR-D_Data'!$E$2*(50-C40+'FCR-D_Data'!E$4)/(-'FCR-D_Data'!E$3+'FCR-D_Data'!E$4),0))</f>
        <v>0.83749999999650626</v>
      </c>
      <c r="F40">
        <f t="shared" si="1"/>
        <v>0</v>
      </c>
    </row>
    <row r="41" spans="3:6" x14ac:dyDescent="0.2">
      <c r="C41" s="10">
        <f t="shared" si="0"/>
        <v>49.567500000001395</v>
      </c>
      <c r="D41">
        <v>0</v>
      </c>
      <c r="E41" s="1">
        <f>IF(C41&lt;50+'FCR-D_Data'!E$5,+'FCR-D_Data'!$E$2*(50-C41+'FCR-D_Data'!E$5)/(-'FCR-D_Data'!E$6+'FCR-D_Data'!E$5),IF(C41&gt;50+'FCR-D_Data'!E$4,-'FCR-D_Data'!$E$2*(50-C41+'FCR-D_Data'!E$4)/(-'FCR-D_Data'!E$3+'FCR-D_Data'!E$4),0))</f>
        <v>0.83124999999651195</v>
      </c>
      <c r="F41">
        <f t="shared" si="1"/>
        <v>0</v>
      </c>
    </row>
    <row r="42" spans="3:6" x14ac:dyDescent="0.2">
      <c r="C42" s="10">
        <f t="shared" si="0"/>
        <v>49.570000000001393</v>
      </c>
      <c r="D42">
        <v>0</v>
      </c>
      <c r="E42" s="1">
        <f>IF(C42&lt;50+'FCR-D_Data'!E$5,+'FCR-D_Data'!$E$2*(50-C42+'FCR-D_Data'!E$5)/(-'FCR-D_Data'!E$6+'FCR-D_Data'!E$5),IF(C42&gt;50+'FCR-D_Data'!E$4,-'FCR-D_Data'!$E$2*(50-C42+'FCR-D_Data'!E$4)/(-'FCR-D_Data'!E$3+'FCR-D_Data'!E$4),0))</f>
        <v>0.82499999999651763</v>
      </c>
      <c r="F42">
        <f t="shared" si="1"/>
        <v>0</v>
      </c>
    </row>
    <row r="43" spans="3:6" x14ac:dyDescent="0.2">
      <c r="C43" s="10">
        <f t="shared" si="0"/>
        <v>49.572500000001391</v>
      </c>
      <c r="D43">
        <v>0</v>
      </c>
      <c r="E43" s="1">
        <f>IF(C43&lt;50+'FCR-D_Data'!E$5,+'FCR-D_Data'!$E$2*(50-C43+'FCR-D_Data'!E$5)/(-'FCR-D_Data'!E$6+'FCR-D_Data'!E$5),IF(C43&gt;50+'FCR-D_Data'!E$4,-'FCR-D_Data'!$E$2*(50-C43+'FCR-D_Data'!E$4)/(-'FCR-D_Data'!E$3+'FCR-D_Data'!E$4),0))</f>
        <v>0.81874999999652331</v>
      </c>
      <c r="F43">
        <f t="shared" si="1"/>
        <v>0</v>
      </c>
    </row>
    <row r="44" spans="3:6" x14ac:dyDescent="0.2">
      <c r="C44" s="10">
        <f t="shared" si="0"/>
        <v>49.575000000001388</v>
      </c>
      <c r="D44">
        <v>0</v>
      </c>
      <c r="E44" s="1">
        <f>IF(C44&lt;50+'FCR-D_Data'!E$5,+'FCR-D_Data'!$E$2*(50-C44+'FCR-D_Data'!E$5)/(-'FCR-D_Data'!E$6+'FCR-D_Data'!E$5),IF(C44&gt;50+'FCR-D_Data'!E$4,-'FCR-D_Data'!$E$2*(50-C44+'FCR-D_Data'!E$4)/(-'FCR-D_Data'!E$3+'FCR-D_Data'!E$4),0))</f>
        <v>0.812499999996529</v>
      </c>
      <c r="F44">
        <f t="shared" si="1"/>
        <v>0</v>
      </c>
    </row>
    <row r="45" spans="3:6" x14ac:dyDescent="0.2">
      <c r="C45" s="10">
        <f t="shared" si="0"/>
        <v>49.577500000001386</v>
      </c>
      <c r="D45">
        <v>0</v>
      </c>
      <c r="E45" s="1">
        <f>IF(C45&lt;50+'FCR-D_Data'!E$5,+'FCR-D_Data'!$E$2*(50-C45+'FCR-D_Data'!E$5)/(-'FCR-D_Data'!E$6+'FCR-D_Data'!E$5),IF(C45&gt;50+'FCR-D_Data'!E$4,-'FCR-D_Data'!$E$2*(50-C45+'FCR-D_Data'!E$4)/(-'FCR-D_Data'!E$3+'FCR-D_Data'!E$4),0))</f>
        <v>0.80624999999653468</v>
      </c>
      <c r="F45">
        <f t="shared" si="1"/>
        <v>0</v>
      </c>
    </row>
    <row r="46" spans="3:6" x14ac:dyDescent="0.2">
      <c r="C46" s="10">
        <f t="shared" si="0"/>
        <v>49.580000000001384</v>
      </c>
      <c r="D46">
        <v>0</v>
      </c>
      <c r="E46" s="1">
        <f>IF(C46&lt;50+'FCR-D_Data'!E$5,+'FCR-D_Data'!$E$2*(50-C46+'FCR-D_Data'!E$5)/(-'FCR-D_Data'!E$6+'FCR-D_Data'!E$5),IF(C46&gt;50+'FCR-D_Data'!E$4,-'FCR-D_Data'!$E$2*(50-C46+'FCR-D_Data'!E$4)/(-'FCR-D_Data'!E$3+'FCR-D_Data'!E$4),0))</f>
        <v>0.79999999999654037</v>
      </c>
      <c r="F46">
        <f t="shared" si="1"/>
        <v>0</v>
      </c>
    </row>
    <row r="47" spans="3:6" x14ac:dyDescent="0.2">
      <c r="C47" s="10">
        <f t="shared" si="0"/>
        <v>49.582500000001382</v>
      </c>
      <c r="D47">
        <v>0</v>
      </c>
      <c r="E47" s="1">
        <f>IF(C47&lt;50+'FCR-D_Data'!E$5,+'FCR-D_Data'!$E$2*(50-C47+'FCR-D_Data'!E$5)/(-'FCR-D_Data'!E$6+'FCR-D_Data'!E$5),IF(C47&gt;50+'FCR-D_Data'!E$4,-'FCR-D_Data'!$E$2*(50-C47+'FCR-D_Data'!E$4)/(-'FCR-D_Data'!E$3+'FCR-D_Data'!E$4),0))</f>
        <v>0.79374999999654605</v>
      </c>
      <c r="F47">
        <f t="shared" si="1"/>
        <v>0</v>
      </c>
    </row>
    <row r="48" spans="3:6" x14ac:dyDescent="0.2">
      <c r="C48" s="10">
        <f t="shared" si="0"/>
        <v>49.585000000001379</v>
      </c>
      <c r="D48">
        <v>0</v>
      </c>
      <c r="E48" s="1">
        <f>IF(C48&lt;50+'FCR-D_Data'!E$5,+'FCR-D_Data'!$E$2*(50-C48+'FCR-D_Data'!E$5)/(-'FCR-D_Data'!E$6+'FCR-D_Data'!E$5),IF(C48&gt;50+'FCR-D_Data'!E$4,-'FCR-D_Data'!$E$2*(50-C48+'FCR-D_Data'!E$4)/(-'FCR-D_Data'!E$3+'FCR-D_Data'!E$4),0))</f>
        <v>0.78749999999655174</v>
      </c>
      <c r="F48">
        <f t="shared" si="1"/>
        <v>0</v>
      </c>
    </row>
    <row r="49" spans="3:6" x14ac:dyDescent="0.2">
      <c r="C49" s="10">
        <f t="shared" si="0"/>
        <v>49.587500000001377</v>
      </c>
      <c r="D49">
        <v>0</v>
      </c>
      <c r="E49" s="1">
        <f>IF(C49&lt;50+'FCR-D_Data'!E$5,+'FCR-D_Data'!$E$2*(50-C49+'FCR-D_Data'!E$5)/(-'FCR-D_Data'!E$6+'FCR-D_Data'!E$5),IF(C49&gt;50+'FCR-D_Data'!E$4,-'FCR-D_Data'!$E$2*(50-C49+'FCR-D_Data'!E$4)/(-'FCR-D_Data'!E$3+'FCR-D_Data'!E$4),0))</f>
        <v>0.78124999999655742</v>
      </c>
      <c r="F49">
        <f t="shared" si="1"/>
        <v>0</v>
      </c>
    </row>
    <row r="50" spans="3:6" x14ac:dyDescent="0.2">
      <c r="C50" s="10">
        <f t="shared" si="0"/>
        <v>49.590000000001375</v>
      </c>
      <c r="D50">
        <v>0</v>
      </c>
      <c r="E50" s="1">
        <f>IF(C50&lt;50+'FCR-D_Data'!E$5,+'FCR-D_Data'!$E$2*(50-C50+'FCR-D_Data'!E$5)/(-'FCR-D_Data'!E$6+'FCR-D_Data'!E$5),IF(C50&gt;50+'FCR-D_Data'!E$4,-'FCR-D_Data'!$E$2*(50-C50+'FCR-D_Data'!E$4)/(-'FCR-D_Data'!E$3+'FCR-D_Data'!E$4),0))</f>
        <v>0.7749999999965631</v>
      </c>
      <c r="F50">
        <f t="shared" si="1"/>
        <v>0</v>
      </c>
    </row>
    <row r="51" spans="3:6" x14ac:dyDescent="0.2">
      <c r="C51" s="10">
        <f t="shared" si="0"/>
        <v>49.592500000001372</v>
      </c>
      <c r="D51">
        <v>0</v>
      </c>
      <c r="E51" s="1">
        <f>IF(C51&lt;50+'FCR-D_Data'!E$5,+'FCR-D_Data'!$E$2*(50-C51+'FCR-D_Data'!E$5)/(-'FCR-D_Data'!E$6+'FCR-D_Data'!E$5),IF(C51&gt;50+'FCR-D_Data'!E$4,-'FCR-D_Data'!$E$2*(50-C51+'FCR-D_Data'!E$4)/(-'FCR-D_Data'!E$3+'FCR-D_Data'!E$4),0))</f>
        <v>0.76874999999656879</v>
      </c>
      <c r="F51">
        <f t="shared" si="1"/>
        <v>0</v>
      </c>
    </row>
    <row r="52" spans="3:6" x14ac:dyDescent="0.2">
      <c r="C52" s="10">
        <f t="shared" si="0"/>
        <v>49.59500000000137</v>
      </c>
      <c r="D52">
        <v>0</v>
      </c>
      <c r="E52" s="1">
        <f>IF(C52&lt;50+'FCR-D_Data'!E$5,+'FCR-D_Data'!$E$2*(50-C52+'FCR-D_Data'!E$5)/(-'FCR-D_Data'!E$6+'FCR-D_Data'!E$5),IF(C52&gt;50+'FCR-D_Data'!E$4,-'FCR-D_Data'!$E$2*(50-C52+'FCR-D_Data'!E$4)/(-'FCR-D_Data'!E$3+'FCR-D_Data'!E$4),0))</f>
        <v>0.76249999999657447</v>
      </c>
      <c r="F52">
        <f t="shared" si="1"/>
        <v>0</v>
      </c>
    </row>
    <row r="53" spans="3:6" x14ac:dyDescent="0.2">
      <c r="C53" s="10">
        <f t="shared" si="0"/>
        <v>49.597500000001368</v>
      </c>
      <c r="D53">
        <v>0</v>
      </c>
      <c r="E53" s="1">
        <f>IF(C53&lt;50+'FCR-D_Data'!E$5,+'FCR-D_Data'!$E$2*(50-C53+'FCR-D_Data'!E$5)/(-'FCR-D_Data'!E$6+'FCR-D_Data'!E$5),IF(C53&gt;50+'FCR-D_Data'!E$4,-'FCR-D_Data'!$E$2*(50-C53+'FCR-D_Data'!E$4)/(-'FCR-D_Data'!E$3+'FCR-D_Data'!E$4),0))</f>
        <v>0.75624999999658016</v>
      </c>
      <c r="F53">
        <f t="shared" si="1"/>
        <v>0</v>
      </c>
    </row>
    <row r="54" spans="3:6" x14ac:dyDescent="0.2">
      <c r="C54" s="10">
        <f t="shared" si="0"/>
        <v>49.600000000001366</v>
      </c>
      <c r="D54">
        <v>0</v>
      </c>
      <c r="E54" s="1">
        <f>IF(C54&lt;50+'FCR-D_Data'!E$5,+'FCR-D_Data'!$E$2*(50-C54+'FCR-D_Data'!E$5)/(-'FCR-D_Data'!E$6+'FCR-D_Data'!E$5),IF(C54&gt;50+'FCR-D_Data'!E$4,-'FCR-D_Data'!$E$2*(50-C54+'FCR-D_Data'!E$4)/(-'FCR-D_Data'!E$3+'FCR-D_Data'!E$4),0))</f>
        <v>0.74999999999658584</v>
      </c>
      <c r="F54">
        <f t="shared" si="1"/>
        <v>0</v>
      </c>
    </row>
    <row r="55" spans="3:6" x14ac:dyDescent="0.2">
      <c r="C55" s="10">
        <f t="shared" si="0"/>
        <v>49.602500000001363</v>
      </c>
      <c r="D55">
        <v>0</v>
      </c>
      <c r="E55" s="1">
        <f>IF(C55&lt;50+'FCR-D_Data'!E$5,+'FCR-D_Data'!$E$2*(50-C55+'FCR-D_Data'!E$5)/(-'FCR-D_Data'!E$6+'FCR-D_Data'!E$5),IF(C55&gt;50+'FCR-D_Data'!E$4,-'FCR-D_Data'!$E$2*(50-C55+'FCR-D_Data'!E$4)/(-'FCR-D_Data'!E$3+'FCR-D_Data'!E$4),0))</f>
        <v>0.74374999999659153</v>
      </c>
      <c r="F55">
        <f t="shared" si="1"/>
        <v>0</v>
      </c>
    </row>
    <row r="56" spans="3:6" x14ac:dyDescent="0.2">
      <c r="C56" s="10">
        <f t="shared" si="0"/>
        <v>49.605000000001361</v>
      </c>
      <c r="D56">
        <v>0</v>
      </c>
      <c r="E56" s="1">
        <f>IF(C56&lt;50+'FCR-D_Data'!E$5,+'FCR-D_Data'!$E$2*(50-C56+'FCR-D_Data'!E$5)/(-'FCR-D_Data'!E$6+'FCR-D_Data'!E$5),IF(C56&gt;50+'FCR-D_Data'!E$4,-'FCR-D_Data'!$E$2*(50-C56+'FCR-D_Data'!E$4)/(-'FCR-D_Data'!E$3+'FCR-D_Data'!E$4),0))</f>
        <v>0.73749999999659721</v>
      </c>
      <c r="F56">
        <f t="shared" si="1"/>
        <v>0</v>
      </c>
    </row>
    <row r="57" spans="3:6" x14ac:dyDescent="0.2">
      <c r="C57" s="10">
        <f t="shared" si="0"/>
        <v>49.607500000001359</v>
      </c>
      <c r="D57">
        <v>0</v>
      </c>
      <c r="E57" s="1">
        <f>IF(C57&lt;50+'FCR-D_Data'!E$5,+'FCR-D_Data'!$E$2*(50-C57+'FCR-D_Data'!E$5)/(-'FCR-D_Data'!E$6+'FCR-D_Data'!E$5),IF(C57&gt;50+'FCR-D_Data'!E$4,-'FCR-D_Data'!$E$2*(50-C57+'FCR-D_Data'!E$4)/(-'FCR-D_Data'!E$3+'FCR-D_Data'!E$4),0))</f>
        <v>0.7312499999966029</v>
      </c>
      <c r="F57">
        <f t="shared" si="1"/>
        <v>0</v>
      </c>
    </row>
    <row r="58" spans="3:6" x14ac:dyDescent="0.2">
      <c r="C58" s="10">
        <f t="shared" si="0"/>
        <v>49.610000000001357</v>
      </c>
      <c r="D58">
        <v>0</v>
      </c>
      <c r="E58" s="1">
        <f>IF(C58&lt;50+'FCR-D_Data'!E$5,+'FCR-D_Data'!$E$2*(50-C58+'FCR-D_Data'!E$5)/(-'FCR-D_Data'!E$6+'FCR-D_Data'!E$5),IF(C58&gt;50+'FCR-D_Data'!E$4,-'FCR-D_Data'!$E$2*(50-C58+'FCR-D_Data'!E$4)/(-'FCR-D_Data'!E$3+'FCR-D_Data'!E$4),0))</f>
        <v>0.72499999999660858</v>
      </c>
      <c r="F58">
        <f t="shared" si="1"/>
        <v>0</v>
      </c>
    </row>
    <row r="59" spans="3:6" x14ac:dyDescent="0.2">
      <c r="C59" s="10">
        <f t="shared" si="0"/>
        <v>49.612500000001354</v>
      </c>
      <c r="D59">
        <v>0</v>
      </c>
      <c r="E59" s="1">
        <f>IF(C59&lt;50+'FCR-D_Data'!E$5,+'FCR-D_Data'!$E$2*(50-C59+'FCR-D_Data'!E$5)/(-'FCR-D_Data'!E$6+'FCR-D_Data'!E$5),IF(C59&gt;50+'FCR-D_Data'!E$4,-'FCR-D_Data'!$E$2*(50-C59+'FCR-D_Data'!E$4)/(-'FCR-D_Data'!E$3+'FCR-D_Data'!E$4),0))</f>
        <v>0.71874999999661426</v>
      </c>
      <c r="F59">
        <f t="shared" si="1"/>
        <v>0</v>
      </c>
    </row>
    <row r="60" spans="3:6" x14ac:dyDescent="0.2">
      <c r="C60" s="10">
        <f t="shared" si="0"/>
        <v>49.615000000001352</v>
      </c>
      <c r="D60">
        <v>0</v>
      </c>
      <c r="E60" s="1">
        <f>IF(C60&lt;50+'FCR-D_Data'!E$5,+'FCR-D_Data'!$E$2*(50-C60+'FCR-D_Data'!E$5)/(-'FCR-D_Data'!E$6+'FCR-D_Data'!E$5),IF(C60&gt;50+'FCR-D_Data'!E$4,-'FCR-D_Data'!$E$2*(50-C60+'FCR-D_Data'!E$4)/(-'FCR-D_Data'!E$3+'FCR-D_Data'!E$4),0))</f>
        <v>0.71249999999661995</v>
      </c>
      <c r="F60">
        <f t="shared" si="1"/>
        <v>0</v>
      </c>
    </row>
    <row r="61" spans="3:6" x14ac:dyDescent="0.2">
      <c r="C61" s="10">
        <f t="shared" si="0"/>
        <v>49.61750000000135</v>
      </c>
      <c r="D61">
        <v>0</v>
      </c>
      <c r="E61" s="1">
        <f>IF(C61&lt;50+'FCR-D_Data'!E$5,+'FCR-D_Data'!$E$2*(50-C61+'FCR-D_Data'!E$5)/(-'FCR-D_Data'!E$6+'FCR-D_Data'!E$5),IF(C61&gt;50+'FCR-D_Data'!E$4,-'FCR-D_Data'!$E$2*(50-C61+'FCR-D_Data'!E$4)/(-'FCR-D_Data'!E$3+'FCR-D_Data'!E$4),0))</f>
        <v>0.70624999999662563</v>
      </c>
      <c r="F61">
        <f t="shared" si="1"/>
        <v>0</v>
      </c>
    </row>
    <row r="62" spans="3:6" x14ac:dyDescent="0.2">
      <c r="C62" s="10">
        <f t="shared" si="0"/>
        <v>49.620000000001347</v>
      </c>
      <c r="D62">
        <v>0</v>
      </c>
      <c r="E62" s="1">
        <f>IF(C62&lt;50+'FCR-D_Data'!E$5,+'FCR-D_Data'!$E$2*(50-C62+'FCR-D_Data'!E$5)/(-'FCR-D_Data'!E$6+'FCR-D_Data'!E$5),IF(C62&gt;50+'FCR-D_Data'!E$4,-'FCR-D_Data'!$E$2*(50-C62+'FCR-D_Data'!E$4)/(-'FCR-D_Data'!E$3+'FCR-D_Data'!E$4),0))</f>
        <v>0.69999999999663132</v>
      </c>
      <c r="F62">
        <f t="shared" si="1"/>
        <v>0</v>
      </c>
    </row>
    <row r="63" spans="3:6" x14ac:dyDescent="0.2">
      <c r="C63" s="10">
        <f t="shared" si="0"/>
        <v>49.622500000001345</v>
      </c>
      <c r="D63">
        <v>0</v>
      </c>
      <c r="E63" s="1">
        <f>IF(C63&lt;50+'FCR-D_Data'!E$5,+'FCR-D_Data'!$E$2*(50-C63+'FCR-D_Data'!E$5)/(-'FCR-D_Data'!E$6+'FCR-D_Data'!E$5),IF(C63&gt;50+'FCR-D_Data'!E$4,-'FCR-D_Data'!$E$2*(50-C63+'FCR-D_Data'!E$4)/(-'FCR-D_Data'!E$3+'FCR-D_Data'!E$4),0))</f>
        <v>0.693749999996637</v>
      </c>
      <c r="F63">
        <f t="shared" si="1"/>
        <v>0</v>
      </c>
    </row>
    <row r="64" spans="3:6" x14ac:dyDescent="0.2">
      <c r="C64" s="10">
        <f t="shared" si="0"/>
        <v>49.625000000001343</v>
      </c>
      <c r="D64">
        <v>0</v>
      </c>
      <c r="E64" s="1">
        <f>IF(C64&lt;50+'FCR-D_Data'!E$5,+'FCR-D_Data'!$E$2*(50-C64+'FCR-D_Data'!E$5)/(-'FCR-D_Data'!E$6+'FCR-D_Data'!E$5),IF(C64&gt;50+'FCR-D_Data'!E$4,-'FCR-D_Data'!$E$2*(50-C64+'FCR-D_Data'!E$4)/(-'FCR-D_Data'!E$3+'FCR-D_Data'!E$4),0))</f>
        <v>0.68749999999664269</v>
      </c>
      <c r="F64">
        <f t="shared" si="1"/>
        <v>0</v>
      </c>
    </row>
    <row r="65" spans="3:6" x14ac:dyDescent="0.2">
      <c r="C65" s="10">
        <f t="shared" si="0"/>
        <v>49.627500000001341</v>
      </c>
      <c r="D65">
        <v>0</v>
      </c>
      <c r="E65" s="1">
        <f>IF(C65&lt;50+'FCR-D_Data'!E$5,+'FCR-D_Data'!$E$2*(50-C65+'FCR-D_Data'!E$5)/(-'FCR-D_Data'!E$6+'FCR-D_Data'!E$5),IF(C65&gt;50+'FCR-D_Data'!E$4,-'FCR-D_Data'!$E$2*(50-C65+'FCR-D_Data'!E$4)/(-'FCR-D_Data'!E$3+'FCR-D_Data'!E$4),0))</f>
        <v>0.68124999999664837</v>
      </c>
      <c r="F65">
        <f t="shared" si="1"/>
        <v>0</v>
      </c>
    </row>
    <row r="66" spans="3:6" x14ac:dyDescent="0.2">
      <c r="C66" s="10">
        <f t="shared" si="0"/>
        <v>49.630000000001338</v>
      </c>
      <c r="D66">
        <v>0</v>
      </c>
      <c r="E66" s="1">
        <f>IF(C66&lt;50+'FCR-D_Data'!E$5,+'FCR-D_Data'!$E$2*(50-C66+'FCR-D_Data'!E$5)/(-'FCR-D_Data'!E$6+'FCR-D_Data'!E$5),IF(C66&gt;50+'FCR-D_Data'!E$4,-'FCR-D_Data'!$E$2*(50-C66+'FCR-D_Data'!E$4)/(-'FCR-D_Data'!E$3+'FCR-D_Data'!E$4),0))</f>
        <v>0.67499999999665405</v>
      </c>
      <c r="F66">
        <f t="shared" si="1"/>
        <v>0</v>
      </c>
    </row>
    <row r="67" spans="3:6" x14ac:dyDescent="0.2">
      <c r="C67" s="10">
        <f t="shared" si="0"/>
        <v>49.632500000001336</v>
      </c>
      <c r="D67">
        <v>0</v>
      </c>
      <c r="E67" s="1">
        <f>IF(C67&lt;50+'FCR-D_Data'!E$5,+'FCR-D_Data'!$E$2*(50-C67+'FCR-D_Data'!E$5)/(-'FCR-D_Data'!E$6+'FCR-D_Data'!E$5),IF(C67&gt;50+'FCR-D_Data'!E$4,-'FCR-D_Data'!$E$2*(50-C67+'FCR-D_Data'!E$4)/(-'FCR-D_Data'!E$3+'FCR-D_Data'!E$4),0))</f>
        <v>0.66874999999665974</v>
      </c>
      <c r="F67">
        <f t="shared" si="1"/>
        <v>0</v>
      </c>
    </row>
    <row r="68" spans="3:6" x14ac:dyDescent="0.2">
      <c r="C68" s="10">
        <f t="shared" si="0"/>
        <v>49.635000000001334</v>
      </c>
      <c r="D68">
        <v>0</v>
      </c>
      <c r="E68" s="1">
        <f>IF(C68&lt;50+'FCR-D_Data'!E$5,+'FCR-D_Data'!$E$2*(50-C68+'FCR-D_Data'!E$5)/(-'FCR-D_Data'!E$6+'FCR-D_Data'!E$5),IF(C68&gt;50+'FCR-D_Data'!E$4,-'FCR-D_Data'!$E$2*(50-C68+'FCR-D_Data'!E$4)/(-'FCR-D_Data'!E$3+'FCR-D_Data'!E$4),0))</f>
        <v>0.66249999999666542</v>
      </c>
      <c r="F68">
        <f t="shared" si="1"/>
        <v>0</v>
      </c>
    </row>
    <row r="69" spans="3:6" x14ac:dyDescent="0.2">
      <c r="C69" s="10">
        <f t="shared" si="0"/>
        <v>49.637500000001332</v>
      </c>
      <c r="D69">
        <v>0</v>
      </c>
      <c r="E69" s="1">
        <f>IF(C69&lt;50+'FCR-D_Data'!E$5,+'FCR-D_Data'!$E$2*(50-C69+'FCR-D_Data'!E$5)/(-'FCR-D_Data'!E$6+'FCR-D_Data'!E$5),IF(C69&gt;50+'FCR-D_Data'!E$4,-'FCR-D_Data'!$E$2*(50-C69+'FCR-D_Data'!E$4)/(-'FCR-D_Data'!E$3+'FCR-D_Data'!E$4),0))</f>
        <v>0.65624999999667111</v>
      </c>
      <c r="F69">
        <f t="shared" si="1"/>
        <v>0</v>
      </c>
    </row>
    <row r="70" spans="3:6" x14ac:dyDescent="0.2">
      <c r="C70" s="10">
        <f t="shared" si="0"/>
        <v>49.640000000001329</v>
      </c>
      <c r="D70">
        <v>0</v>
      </c>
      <c r="E70" s="1">
        <f>IF(C70&lt;50+'FCR-D_Data'!E$5,+'FCR-D_Data'!$E$2*(50-C70+'FCR-D_Data'!E$5)/(-'FCR-D_Data'!E$6+'FCR-D_Data'!E$5),IF(C70&gt;50+'FCR-D_Data'!E$4,-'FCR-D_Data'!$E$2*(50-C70+'FCR-D_Data'!E$4)/(-'FCR-D_Data'!E$3+'FCR-D_Data'!E$4),0))</f>
        <v>0.64999999999667679</v>
      </c>
      <c r="F70">
        <f t="shared" si="1"/>
        <v>0</v>
      </c>
    </row>
    <row r="71" spans="3:6" x14ac:dyDescent="0.2">
      <c r="C71" s="10">
        <f t="shared" si="0"/>
        <v>49.642500000001327</v>
      </c>
      <c r="D71">
        <v>0</v>
      </c>
      <c r="E71" s="1">
        <f>IF(C71&lt;50+'FCR-D_Data'!E$5,+'FCR-D_Data'!$E$2*(50-C71+'FCR-D_Data'!E$5)/(-'FCR-D_Data'!E$6+'FCR-D_Data'!E$5),IF(C71&gt;50+'FCR-D_Data'!E$4,-'FCR-D_Data'!$E$2*(50-C71+'FCR-D_Data'!E$4)/(-'FCR-D_Data'!E$3+'FCR-D_Data'!E$4),0))</f>
        <v>0.64374999999668248</v>
      </c>
      <c r="F71">
        <f t="shared" si="1"/>
        <v>0</v>
      </c>
    </row>
    <row r="72" spans="3:6" x14ac:dyDescent="0.2">
      <c r="C72" s="10">
        <f t="shared" si="0"/>
        <v>49.645000000001325</v>
      </c>
      <c r="D72">
        <v>0</v>
      </c>
      <c r="E72" s="1">
        <f>IF(C72&lt;50+'FCR-D_Data'!E$5,+'FCR-D_Data'!$E$2*(50-C72+'FCR-D_Data'!E$5)/(-'FCR-D_Data'!E$6+'FCR-D_Data'!E$5),IF(C72&gt;50+'FCR-D_Data'!E$4,-'FCR-D_Data'!$E$2*(50-C72+'FCR-D_Data'!E$4)/(-'FCR-D_Data'!E$3+'FCR-D_Data'!E$4),0))</f>
        <v>0.63749999999668816</v>
      </c>
      <c r="F72">
        <f t="shared" si="1"/>
        <v>0</v>
      </c>
    </row>
    <row r="73" spans="3:6" x14ac:dyDescent="0.2">
      <c r="C73" s="10">
        <f t="shared" si="0"/>
        <v>49.647500000001322</v>
      </c>
      <c r="D73">
        <v>0</v>
      </c>
      <c r="E73" s="1">
        <f>IF(C73&lt;50+'FCR-D_Data'!E$5,+'FCR-D_Data'!$E$2*(50-C73+'FCR-D_Data'!E$5)/(-'FCR-D_Data'!E$6+'FCR-D_Data'!E$5),IF(C73&gt;50+'FCR-D_Data'!E$4,-'FCR-D_Data'!$E$2*(50-C73+'FCR-D_Data'!E$4)/(-'FCR-D_Data'!E$3+'FCR-D_Data'!E$4),0))</f>
        <v>0.63124999999669384</v>
      </c>
      <c r="F73">
        <f t="shared" si="1"/>
        <v>0</v>
      </c>
    </row>
    <row r="74" spans="3:6" x14ac:dyDescent="0.2">
      <c r="C74" s="10">
        <f t="shared" si="0"/>
        <v>49.65000000000132</v>
      </c>
      <c r="D74">
        <v>0</v>
      </c>
      <c r="E74" s="1">
        <f>IF(C74&lt;50+'FCR-D_Data'!E$5,+'FCR-D_Data'!$E$2*(50-C74+'FCR-D_Data'!E$5)/(-'FCR-D_Data'!E$6+'FCR-D_Data'!E$5),IF(C74&gt;50+'FCR-D_Data'!E$4,-'FCR-D_Data'!$E$2*(50-C74+'FCR-D_Data'!E$4)/(-'FCR-D_Data'!E$3+'FCR-D_Data'!E$4),0))</f>
        <v>0.62499999999669953</v>
      </c>
      <c r="F74">
        <f t="shared" si="1"/>
        <v>0</v>
      </c>
    </row>
    <row r="75" spans="3:6" x14ac:dyDescent="0.2">
      <c r="C75" s="10">
        <f t="shared" si="0"/>
        <v>49.652500000001318</v>
      </c>
      <c r="D75">
        <v>0</v>
      </c>
      <c r="E75" s="1">
        <f>IF(C75&lt;50+'FCR-D_Data'!E$5,+'FCR-D_Data'!$E$2*(50-C75+'FCR-D_Data'!E$5)/(-'FCR-D_Data'!E$6+'FCR-D_Data'!E$5),IF(C75&gt;50+'FCR-D_Data'!E$4,-'FCR-D_Data'!$E$2*(50-C75+'FCR-D_Data'!E$4)/(-'FCR-D_Data'!E$3+'FCR-D_Data'!E$4),0))</f>
        <v>0.61874999999670521</v>
      </c>
      <c r="F75">
        <f t="shared" si="1"/>
        <v>0</v>
      </c>
    </row>
    <row r="76" spans="3:6" x14ac:dyDescent="0.2">
      <c r="C76" s="10">
        <f t="shared" si="0"/>
        <v>49.655000000001316</v>
      </c>
      <c r="D76">
        <v>0</v>
      </c>
      <c r="E76" s="1">
        <f>IF(C76&lt;50+'FCR-D_Data'!E$5,+'FCR-D_Data'!$E$2*(50-C76+'FCR-D_Data'!E$5)/(-'FCR-D_Data'!E$6+'FCR-D_Data'!E$5),IF(C76&gt;50+'FCR-D_Data'!E$4,-'FCR-D_Data'!$E$2*(50-C76+'FCR-D_Data'!E$4)/(-'FCR-D_Data'!E$3+'FCR-D_Data'!E$4),0))</f>
        <v>0.6124999999967109</v>
      </c>
      <c r="F76">
        <f t="shared" si="1"/>
        <v>0</v>
      </c>
    </row>
    <row r="77" spans="3:6" x14ac:dyDescent="0.2">
      <c r="C77" s="10">
        <f t="shared" si="0"/>
        <v>49.657500000001313</v>
      </c>
      <c r="D77">
        <v>0</v>
      </c>
      <c r="E77" s="1">
        <f>IF(C77&lt;50+'FCR-D_Data'!E$5,+'FCR-D_Data'!$E$2*(50-C77+'FCR-D_Data'!E$5)/(-'FCR-D_Data'!E$6+'FCR-D_Data'!E$5),IF(C77&gt;50+'FCR-D_Data'!E$4,-'FCR-D_Data'!$E$2*(50-C77+'FCR-D_Data'!E$4)/(-'FCR-D_Data'!E$3+'FCR-D_Data'!E$4),0))</f>
        <v>0.60624999999671658</v>
      </c>
      <c r="F77">
        <f t="shared" si="1"/>
        <v>0</v>
      </c>
    </row>
    <row r="78" spans="3:6" x14ac:dyDescent="0.2">
      <c r="C78" s="10">
        <f t="shared" ref="C78:C141" si="2">+C79-0.0025</f>
        <v>49.660000000001311</v>
      </c>
      <c r="D78">
        <v>0</v>
      </c>
      <c r="E78" s="1">
        <f>IF(C78&lt;50+'FCR-D_Data'!E$5,+'FCR-D_Data'!$E$2*(50-C78+'FCR-D_Data'!E$5)/(-'FCR-D_Data'!E$6+'FCR-D_Data'!E$5),IF(C78&gt;50+'FCR-D_Data'!E$4,-'FCR-D_Data'!$E$2*(50-C78+'FCR-D_Data'!E$4)/(-'FCR-D_Data'!E$3+'FCR-D_Data'!E$4),0))</f>
        <v>0.59999999999672227</v>
      </c>
      <c r="F78">
        <f t="shared" si="1"/>
        <v>0</v>
      </c>
    </row>
    <row r="79" spans="3:6" x14ac:dyDescent="0.2">
      <c r="C79" s="10">
        <f t="shared" si="2"/>
        <v>49.662500000001309</v>
      </c>
      <c r="D79">
        <v>0</v>
      </c>
      <c r="E79" s="1">
        <f>IF(C79&lt;50+'FCR-D_Data'!E$5,+'FCR-D_Data'!$E$2*(50-C79+'FCR-D_Data'!E$5)/(-'FCR-D_Data'!E$6+'FCR-D_Data'!E$5),IF(C79&gt;50+'FCR-D_Data'!E$4,-'FCR-D_Data'!$E$2*(50-C79+'FCR-D_Data'!E$4)/(-'FCR-D_Data'!E$3+'FCR-D_Data'!E$4),0))</f>
        <v>0.59374999999672795</v>
      </c>
      <c r="F79">
        <f t="shared" ref="F79:F142" si="3">+E79*D79</f>
        <v>0</v>
      </c>
    </row>
    <row r="80" spans="3:6" x14ac:dyDescent="0.2">
      <c r="C80" s="10">
        <f t="shared" si="2"/>
        <v>49.665000000001307</v>
      </c>
      <c r="D80">
        <v>0</v>
      </c>
      <c r="E80" s="1">
        <f>IF(C80&lt;50+'FCR-D_Data'!E$5,+'FCR-D_Data'!$E$2*(50-C80+'FCR-D_Data'!E$5)/(-'FCR-D_Data'!E$6+'FCR-D_Data'!E$5),IF(C80&gt;50+'FCR-D_Data'!E$4,-'FCR-D_Data'!$E$2*(50-C80+'FCR-D_Data'!E$4)/(-'FCR-D_Data'!E$3+'FCR-D_Data'!E$4),0))</f>
        <v>0.58749999999673364</v>
      </c>
      <c r="F80">
        <f t="shared" si="3"/>
        <v>0</v>
      </c>
    </row>
    <row r="81" spans="3:6" x14ac:dyDescent="0.2">
      <c r="C81" s="10">
        <f t="shared" si="2"/>
        <v>49.667500000001304</v>
      </c>
      <c r="D81">
        <v>0</v>
      </c>
      <c r="E81" s="1">
        <f>IF(C81&lt;50+'FCR-D_Data'!E$5,+'FCR-D_Data'!$E$2*(50-C81+'FCR-D_Data'!E$5)/(-'FCR-D_Data'!E$6+'FCR-D_Data'!E$5),IF(C81&gt;50+'FCR-D_Data'!E$4,-'FCR-D_Data'!$E$2*(50-C81+'FCR-D_Data'!E$4)/(-'FCR-D_Data'!E$3+'FCR-D_Data'!E$4),0))</f>
        <v>0.58124999999673932</v>
      </c>
      <c r="F81">
        <f t="shared" si="3"/>
        <v>0</v>
      </c>
    </row>
    <row r="82" spans="3:6" x14ac:dyDescent="0.2">
      <c r="C82" s="10">
        <f t="shared" si="2"/>
        <v>49.670000000001302</v>
      </c>
      <c r="D82">
        <v>0</v>
      </c>
      <c r="E82" s="1">
        <f>IF(C82&lt;50+'FCR-D_Data'!E$5,+'FCR-D_Data'!$E$2*(50-C82+'FCR-D_Data'!E$5)/(-'FCR-D_Data'!E$6+'FCR-D_Data'!E$5),IF(C82&gt;50+'FCR-D_Data'!E$4,-'FCR-D_Data'!$E$2*(50-C82+'FCR-D_Data'!E$4)/(-'FCR-D_Data'!E$3+'FCR-D_Data'!E$4),0))</f>
        <v>0.574999999996745</v>
      </c>
      <c r="F82">
        <f t="shared" si="3"/>
        <v>0</v>
      </c>
    </row>
    <row r="83" spans="3:6" x14ac:dyDescent="0.2">
      <c r="C83" s="10">
        <f t="shared" si="2"/>
        <v>49.6725000000013</v>
      </c>
      <c r="D83">
        <v>0</v>
      </c>
      <c r="E83" s="1">
        <f>IF(C83&lt;50+'FCR-D_Data'!E$5,+'FCR-D_Data'!$E$2*(50-C83+'FCR-D_Data'!E$5)/(-'FCR-D_Data'!E$6+'FCR-D_Data'!E$5),IF(C83&gt;50+'FCR-D_Data'!E$4,-'FCR-D_Data'!$E$2*(50-C83+'FCR-D_Data'!E$4)/(-'FCR-D_Data'!E$3+'FCR-D_Data'!E$4),0))</f>
        <v>0.56874999999675069</v>
      </c>
      <c r="F83">
        <f t="shared" si="3"/>
        <v>0</v>
      </c>
    </row>
    <row r="84" spans="3:6" x14ac:dyDescent="0.2">
      <c r="C84" s="10">
        <f t="shared" si="2"/>
        <v>49.675000000001297</v>
      </c>
      <c r="D84">
        <v>0</v>
      </c>
      <c r="E84" s="1">
        <f>IF(C84&lt;50+'FCR-D_Data'!E$5,+'FCR-D_Data'!$E$2*(50-C84+'FCR-D_Data'!E$5)/(-'FCR-D_Data'!E$6+'FCR-D_Data'!E$5),IF(C84&gt;50+'FCR-D_Data'!E$4,-'FCR-D_Data'!$E$2*(50-C84+'FCR-D_Data'!E$4)/(-'FCR-D_Data'!E$3+'FCR-D_Data'!E$4),0))</f>
        <v>0.56249999999675637</v>
      </c>
      <c r="F84">
        <f t="shared" si="3"/>
        <v>0</v>
      </c>
    </row>
    <row r="85" spans="3:6" x14ac:dyDescent="0.2">
      <c r="C85" s="10">
        <f t="shared" si="2"/>
        <v>49.677500000001295</v>
      </c>
      <c r="D85">
        <v>0</v>
      </c>
      <c r="E85" s="1">
        <f>IF(C85&lt;50+'FCR-D_Data'!E$5,+'FCR-D_Data'!$E$2*(50-C85+'FCR-D_Data'!E$5)/(-'FCR-D_Data'!E$6+'FCR-D_Data'!E$5),IF(C85&gt;50+'FCR-D_Data'!E$4,-'FCR-D_Data'!$E$2*(50-C85+'FCR-D_Data'!E$4)/(-'FCR-D_Data'!E$3+'FCR-D_Data'!E$4),0))</f>
        <v>0.55624999999676206</v>
      </c>
      <c r="F85">
        <f t="shared" si="3"/>
        <v>0</v>
      </c>
    </row>
    <row r="86" spans="3:6" x14ac:dyDescent="0.2">
      <c r="C86" s="10">
        <f t="shared" si="2"/>
        <v>49.680000000001293</v>
      </c>
      <c r="D86">
        <v>0</v>
      </c>
      <c r="E86" s="1">
        <f>IF(C86&lt;50+'FCR-D_Data'!E$5,+'FCR-D_Data'!$E$2*(50-C86+'FCR-D_Data'!E$5)/(-'FCR-D_Data'!E$6+'FCR-D_Data'!E$5),IF(C86&gt;50+'FCR-D_Data'!E$4,-'FCR-D_Data'!$E$2*(50-C86+'FCR-D_Data'!E$4)/(-'FCR-D_Data'!E$3+'FCR-D_Data'!E$4),0))</f>
        <v>0.54999999999676774</v>
      </c>
      <c r="F86">
        <f t="shared" si="3"/>
        <v>0</v>
      </c>
    </row>
    <row r="87" spans="3:6" x14ac:dyDescent="0.2">
      <c r="C87" s="10">
        <f t="shared" si="2"/>
        <v>49.682500000001291</v>
      </c>
      <c r="D87">
        <v>0</v>
      </c>
      <c r="E87" s="1">
        <f>IF(C87&lt;50+'FCR-D_Data'!E$5,+'FCR-D_Data'!$E$2*(50-C87+'FCR-D_Data'!E$5)/(-'FCR-D_Data'!E$6+'FCR-D_Data'!E$5),IF(C87&gt;50+'FCR-D_Data'!E$4,-'FCR-D_Data'!$E$2*(50-C87+'FCR-D_Data'!E$4)/(-'FCR-D_Data'!E$3+'FCR-D_Data'!E$4),0))</f>
        <v>0.54374999999677343</v>
      </c>
      <c r="F87">
        <f t="shared" si="3"/>
        <v>0</v>
      </c>
    </row>
    <row r="88" spans="3:6" x14ac:dyDescent="0.2">
      <c r="C88" s="10">
        <f t="shared" si="2"/>
        <v>49.685000000001288</v>
      </c>
      <c r="D88">
        <v>0</v>
      </c>
      <c r="E88" s="1">
        <f>IF(C88&lt;50+'FCR-D_Data'!E$5,+'FCR-D_Data'!$E$2*(50-C88+'FCR-D_Data'!E$5)/(-'FCR-D_Data'!E$6+'FCR-D_Data'!E$5),IF(C88&gt;50+'FCR-D_Data'!E$4,-'FCR-D_Data'!$E$2*(50-C88+'FCR-D_Data'!E$4)/(-'FCR-D_Data'!E$3+'FCR-D_Data'!E$4),0))</f>
        <v>0.53749999999677911</v>
      </c>
      <c r="F88">
        <f t="shared" si="3"/>
        <v>0</v>
      </c>
    </row>
    <row r="89" spans="3:6" x14ac:dyDescent="0.2">
      <c r="C89" s="10">
        <f t="shared" si="2"/>
        <v>49.687500000001286</v>
      </c>
      <c r="D89">
        <v>0</v>
      </c>
      <c r="E89" s="1">
        <f>IF(C89&lt;50+'FCR-D_Data'!E$5,+'FCR-D_Data'!$E$2*(50-C89+'FCR-D_Data'!E$5)/(-'FCR-D_Data'!E$6+'FCR-D_Data'!E$5),IF(C89&gt;50+'FCR-D_Data'!E$4,-'FCR-D_Data'!$E$2*(50-C89+'FCR-D_Data'!E$4)/(-'FCR-D_Data'!E$3+'FCR-D_Data'!E$4),0))</f>
        <v>0.53124999999678479</v>
      </c>
      <c r="F89">
        <f t="shared" si="3"/>
        <v>0</v>
      </c>
    </row>
    <row r="90" spans="3:6" x14ac:dyDescent="0.2">
      <c r="C90" s="10">
        <f t="shared" si="2"/>
        <v>49.690000000001284</v>
      </c>
      <c r="D90">
        <v>0</v>
      </c>
      <c r="E90" s="1">
        <f>IF(C90&lt;50+'FCR-D_Data'!E$5,+'FCR-D_Data'!$E$2*(50-C90+'FCR-D_Data'!E$5)/(-'FCR-D_Data'!E$6+'FCR-D_Data'!E$5),IF(C90&gt;50+'FCR-D_Data'!E$4,-'FCR-D_Data'!$E$2*(50-C90+'FCR-D_Data'!E$4)/(-'FCR-D_Data'!E$3+'FCR-D_Data'!E$4),0))</f>
        <v>0.52499999999679048</v>
      </c>
      <c r="F90">
        <f t="shared" si="3"/>
        <v>0</v>
      </c>
    </row>
    <row r="91" spans="3:6" x14ac:dyDescent="0.2">
      <c r="C91" s="10">
        <f t="shared" si="2"/>
        <v>49.692500000001282</v>
      </c>
      <c r="D91">
        <v>0</v>
      </c>
      <c r="E91" s="1">
        <f>IF(C91&lt;50+'FCR-D_Data'!E$5,+'FCR-D_Data'!$E$2*(50-C91+'FCR-D_Data'!E$5)/(-'FCR-D_Data'!E$6+'FCR-D_Data'!E$5),IF(C91&gt;50+'FCR-D_Data'!E$4,-'FCR-D_Data'!$E$2*(50-C91+'FCR-D_Data'!E$4)/(-'FCR-D_Data'!E$3+'FCR-D_Data'!E$4),0))</f>
        <v>0.51874999999679616</v>
      </c>
      <c r="F91">
        <f t="shared" si="3"/>
        <v>0</v>
      </c>
    </row>
    <row r="92" spans="3:6" x14ac:dyDescent="0.2">
      <c r="C92" s="10">
        <f t="shared" si="2"/>
        <v>49.695000000001279</v>
      </c>
      <c r="D92">
        <v>0</v>
      </c>
      <c r="E92" s="1">
        <f>IF(C92&lt;50+'FCR-D_Data'!E$5,+'FCR-D_Data'!$E$2*(50-C92+'FCR-D_Data'!E$5)/(-'FCR-D_Data'!E$6+'FCR-D_Data'!E$5),IF(C92&gt;50+'FCR-D_Data'!E$4,-'FCR-D_Data'!$E$2*(50-C92+'FCR-D_Data'!E$4)/(-'FCR-D_Data'!E$3+'FCR-D_Data'!E$4),0))</f>
        <v>0.51249999999680185</v>
      </c>
      <c r="F92">
        <f t="shared" si="3"/>
        <v>0</v>
      </c>
    </row>
    <row r="93" spans="3:6" x14ac:dyDescent="0.2">
      <c r="C93" s="10">
        <f t="shared" si="2"/>
        <v>49.697500000001277</v>
      </c>
      <c r="D93">
        <v>0</v>
      </c>
      <c r="E93" s="1">
        <f>IF(C93&lt;50+'FCR-D_Data'!E$5,+'FCR-D_Data'!$E$2*(50-C93+'FCR-D_Data'!E$5)/(-'FCR-D_Data'!E$6+'FCR-D_Data'!E$5),IF(C93&gt;50+'FCR-D_Data'!E$4,-'FCR-D_Data'!$E$2*(50-C93+'FCR-D_Data'!E$4)/(-'FCR-D_Data'!E$3+'FCR-D_Data'!E$4),0))</f>
        <v>0.50624999999680753</v>
      </c>
      <c r="F93">
        <f t="shared" si="3"/>
        <v>0</v>
      </c>
    </row>
    <row r="94" spans="3:6" x14ac:dyDescent="0.2">
      <c r="C94" s="10">
        <f t="shared" si="2"/>
        <v>49.700000000001275</v>
      </c>
      <c r="D94">
        <v>0</v>
      </c>
      <c r="E94" s="1">
        <f>IF(C94&lt;50+'FCR-D_Data'!E$5,+'FCR-D_Data'!$E$2*(50-C94+'FCR-D_Data'!E$5)/(-'FCR-D_Data'!E$6+'FCR-D_Data'!E$5),IF(C94&gt;50+'FCR-D_Data'!E$4,-'FCR-D_Data'!$E$2*(50-C94+'FCR-D_Data'!E$4)/(-'FCR-D_Data'!E$3+'FCR-D_Data'!E$4),0))</f>
        <v>0.49999999999681316</v>
      </c>
      <c r="F94">
        <f t="shared" si="3"/>
        <v>0</v>
      </c>
    </row>
    <row r="95" spans="3:6" x14ac:dyDescent="0.2">
      <c r="C95" s="10">
        <f t="shared" si="2"/>
        <v>49.702500000001272</v>
      </c>
      <c r="D95">
        <v>0</v>
      </c>
      <c r="E95" s="1">
        <f>IF(C95&lt;50+'FCR-D_Data'!E$5,+'FCR-D_Data'!$E$2*(50-C95+'FCR-D_Data'!E$5)/(-'FCR-D_Data'!E$6+'FCR-D_Data'!E$5),IF(C95&gt;50+'FCR-D_Data'!E$4,-'FCR-D_Data'!$E$2*(50-C95+'FCR-D_Data'!E$4)/(-'FCR-D_Data'!E$3+'FCR-D_Data'!E$4),0))</f>
        <v>0.49374999999681884</v>
      </c>
      <c r="F95">
        <f t="shared" si="3"/>
        <v>0</v>
      </c>
    </row>
    <row r="96" spans="3:6" x14ac:dyDescent="0.2">
      <c r="C96" s="10">
        <f t="shared" si="2"/>
        <v>49.70500000000127</v>
      </c>
      <c r="D96">
        <v>0</v>
      </c>
      <c r="E96" s="1">
        <f>IF(C96&lt;50+'FCR-D_Data'!E$5,+'FCR-D_Data'!$E$2*(50-C96+'FCR-D_Data'!E$5)/(-'FCR-D_Data'!E$6+'FCR-D_Data'!E$5),IF(C96&gt;50+'FCR-D_Data'!E$4,-'FCR-D_Data'!$E$2*(50-C96+'FCR-D_Data'!E$4)/(-'FCR-D_Data'!E$3+'FCR-D_Data'!E$4),0))</f>
        <v>0.48749999999682453</v>
      </c>
      <c r="F96">
        <f t="shared" si="3"/>
        <v>0</v>
      </c>
    </row>
    <row r="97" spans="3:6" x14ac:dyDescent="0.2">
      <c r="C97" s="10">
        <f t="shared" si="2"/>
        <v>49.707500000001268</v>
      </c>
      <c r="D97">
        <v>0</v>
      </c>
      <c r="E97" s="1">
        <f>IF(C97&lt;50+'FCR-D_Data'!E$5,+'FCR-D_Data'!$E$2*(50-C97+'FCR-D_Data'!E$5)/(-'FCR-D_Data'!E$6+'FCR-D_Data'!E$5),IF(C97&gt;50+'FCR-D_Data'!E$4,-'FCR-D_Data'!$E$2*(50-C97+'FCR-D_Data'!E$4)/(-'FCR-D_Data'!E$3+'FCR-D_Data'!E$4),0))</f>
        <v>0.48124999999683021</v>
      </c>
      <c r="F97">
        <f t="shared" si="3"/>
        <v>0</v>
      </c>
    </row>
    <row r="98" spans="3:6" x14ac:dyDescent="0.2">
      <c r="C98" s="10">
        <f t="shared" si="2"/>
        <v>49.710000000001266</v>
      </c>
      <c r="D98">
        <v>0</v>
      </c>
      <c r="E98" s="1">
        <f>IF(C98&lt;50+'FCR-D_Data'!E$5,+'FCR-D_Data'!$E$2*(50-C98+'FCR-D_Data'!E$5)/(-'FCR-D_Data'!E$6+'FCR-D_Data'!E$5),IF(C98&gt;50+'FCR-D_Data'!E$4,-'FCR-D_Data'!$E$2*(50-C98+'FCR-D_Data'!E$4)/(-'FCR-D_Data'!E$3+'FCR-D_Data'!E$4),0))</f>
        <v>0.4749999999968359</v>
      </c>
      <c r="F98">
        <f t="shared" si="3"/>
        <v>0</v>
      </c>
    </row>
    <row r="99" spans="3:6" x14ac:dyDescent="0.2">
      <c r="C99" s="10">
        <f t="shared" si="2"/>
        <v>49.712500000001263</v>
      </c>
      <c r="D99">
        <v>0</v>
      </c>
      <c r="E99" s="1">
        <f>IF(C99&lt;50+'FCR-D_Data'!E$5,+'FCR-D_Data'!$E$2*(50-C99+'FCR-D_Data'!E$5)/(-'FCR-D_Data'!E$6+'FCR-D_Data'!E$5),IF(C99&gt;50+'FCR-D_Data'!E$4,-'FCR-D_Data'!$E$2*(50-C99+'FCR-D_Data'!E$4)/(-'FCR-D_Data'!E$3+'FCR-D_Data'!E$4),0))</f>
        <v>0.46874999999684158</v>
      </c>
      <c r="F99">
        <f t="shared" si="3"/>
        <v>0</v>
      </c>
    </row>
    <row r="100" spans="3:6" x14ac:dyDescent="0.2">
      <c r="C100" s="10">
        <f t="shared" si="2"/>
        <v>49.715000000001261</v>
      </c>
      <c r="D100">
        <v>0</v>
      </c>
      <c r="E100" s="1">
        <f>IF(C100&lt;50+'FCR-D_Data'!E$5,+'FCR-D_Data'!$E$2*(50-C100+'FCR-D_Data'!E$5)/(-'FCR-D_Data'!E$6+'FCR-D_Data'!E$5),IF(C100&gt;50+'FCR-D_Data'!E$4,-'FCR-D_Data'!$E$2*(50-C100+'FCR-D_Data'!E$4)/(-'FCR-D_Data'!E$3+'FCR-D_Data'!E$4),0))</f>
        <v>0.46249999999684727</v>
      </c>
      <c r="F100">
        <f t="shared" si="3"/>
        <v>0</v>
      </c>
    </row>
    <row r="101" spans="3:6" x14ac:dyDescent="0.2">
      <c r="C101" s="10">
        <f t="shared" si="2"/>
        <v>49.717500000001259</v>
      </c>
      <c r="D101">
        <v>0</v>
      </c>
      <c r="E101" s="1">
        <f>IF(C101&lt;50+'FCR-D_Data'!E$5,+'FCR-D_Data'!$E$2*(50-C101+'FCR-D_Data'!E$5)/(-'FCR-D_Data'!E$6+'FCR-D_Data'!E$5),IF(C101&gt;50+'FCR-D_Data'!E$4,-'FCR-D_Data'!$E$2*(50-C101+'FCR-D_Data'!E$4)/(-'FCR-D_Data'!E$3+'FCR-D_Data'!E$4),0))</f>
        <v>0.45624999999685295</v>
      </c>
      <c r="F101">
        <f t="shared" si="3"/>
        <v>0</v>
      </c>
    </row>
    <row r="102" spans="3:6" x14ac:dyDescent="0.2">
      <c r="C102" s="10">
        <f t="shared" si="2"/>
        <v>49.720000000001257</v>
      </c>
      <c r="D102">
        <v>0</v>
      </c>
      <c r="E102" s="1">
        <f>IF(C102&lt;50+'FCR-D_Data'!E$5,+'FCR-D_Data'!$E$2*(50-C102+'FCR-D_Data'!E$5)/(-'FCR-D_Data'!E$6+'FCR-D_Data'!E$5),IF(C102&gt;50+'FCR-D_Data'!E$4,-'FCR-D_Data'!$E$2*(50-C102+'FCR-D_Data'!E$4)/(-'FCR-D_Data'!E$3+'FCR-D_Data'!E$4),0))</f>
        <v>0.44999999999685864</v>
      </c>
      <c r="F102">
        <f t="shared" si="3"/>
        <v>0</v>
      </c>
    </row>
    <row r="103" spans="3:6" x14ac:dyDescent="0.2">
      <c r="C103" s="10">
        <f t="shared" si="2"/>
        <v>49.722500000001254</v>
      </c>
      <c r="D103">
        <v>0</v>
      </c>
      <c r="E103" s="1">
        <f>IF(C103&lt;50+'FCR-D_Data'!E$5,+'FCR-D_Data'!$E$2*(50-C103+'FCR-D_Data'!E$5)/(-'FCR-D_Data'!E$6+'FCR-D_Data'!E$5),IF(C103&gt;50+'FCR-D_Data'!E$4,-'FCR-D_Data'!$E$2*(50-C103+'FCR-D_Data'!E$4)/(-'FCR-D_Data'!E$3+'FCR-D_Data'!E$4),0))</f>
        <v>0.44374999999686432</v>
      </c>
      <c r="F103">
        <f t="shared" si="3"/>
        <v>0</v>
      </c>
    </row>
    <row r="104" spans="3:6" x14ac:dyDescent="0.2">
      <c r="C104" s="10">
        <f t="shared" si="2"/>
        <v>49.725000000001252</v>
      </c>
      <c r="D104">
        <v>0</v>
      </c>
      <c r="E104" s="1">
        <f>IF(C104&lt;50+'FCR-D_Data'!E$5,+'FCR-D_Data'!$E$2*(50-C104+'FCR-D_Data'!E$5)/(-'FCR-D_Data'!E$6+'FCR-D_Data'!E$5),IF(C104&gt;50+'FCR-D_Data'!E$4,-'FCR-D_Data'!$E$2*(50-C104+'FCR-D_Data'!E$4)/(-'FCR-D_Data'!E$3+'FCR-D_Data'!E$4),0))</f>
        <v>0.43749999999687</v>
      </c>
      <c r="F104">
        <f t="shared" si="3"/>
        <v>0</v>
      </c>
    </row>
    <row r="105" spans="3:6" x14ac:dyDescent="0.2">
      <c r="C105" s="10">
        <f t="shared" si="2"/>
        <v>49.72750000000125</v>
      </c>
      <c r="D105">
        <v>0</v>
      </c>
      <c r="E105" s="1">
        <f>IF(C105&lt;50+'FCR-D_Data'!E$5,+'FCR-D_Data'!$E$2*(50-C105+'FCR-D_Data'!E$5)/(-'FCR-D_Data'!E$6+'FCR-D_Data'!E$5),IF(C105&gt;50+'FCR-D_Data'!E$4,-'FCR-D_Data'!$E$2*(50-C105+'FCR-D_Data'!E$4)/(-'FCR-D_Data'!E$3+'FCR-D_Data'!E$4),0))</f>
        <v>0.43124999999687569</v>
      </c>
      <c r="F105">
        <f t="shared" si="3"/>
        <v>0</v>
      </c>
    </row>
    <row r="106" spans="3:6" x14ac:dyDescent="0.2">
      <c r="C106" s="10">
        <f t="shared" si="2"/>
        <v>49.730000000001247</v>
      </c>
      <c r="D106">
        <v>0</v>
      </c>
      <c r="E106" s="1">
        <f>IF(C106&lt;50+'FCR-D_Data'!E$5,+'FCR-D_Data'!$E$2*(50-C106+'FCR-D_Data'!E$5)/(-'FCR-D_Data'!E$6+'FCR-D_Data'!E$5),IF(C106&gt;50+'FCR-D_Data'!E$4,-'FCR-D_Data'!$E$2*(50-C106+'FCR-D_Data'!E$4)/(-'FCR-D_Data'!E$3+'FCR-D_Data'!E$4),0))</f>
        <v>0.42499999999688137</v>
      </c>
      <c r="F106">
        <f t="shared" si="3"/>
        <v>0</v>
      </c>
    </row>
    <row r="107" spans="3:6" x14ac:dyDescent="0.2">
      <c r="C107" s="10">
        <f t="shared" si="2"/>
        <v>49.732500000001245</v>
      </c>
      <c r="D107">
        <v>0</v>
      </c>
      <c r="E107" s="1">
        <f>IF(C107&lt;50+'FCR-D_Data'!E$5,+'FCR-D_Data'!$E$2*(50-C107+'FCR-D_Data'!E$5)/(-'FCR-D_Data'!E$6+'FCR-D_Data'!E$5),IF(C107&gt;50+'FCR-D_Data'!E$4,-'FCR-D_Data'!$E$2*(50-C107+'FCR-D_Data'!E$4)/(-'FCR-D_Data'!E$3+'FCR-D_Data'!E$4),0))</f>
        <v>0.41874999999688706</v>
      </c>
      <c r="F107">
        <f t="shared" si="3"/>
        <v>0</v>
      </c>
    </row>
    <row r="108" spans="3:6" x14ac:dyDescent="0.2">
      <c r="C108" s="10">
        <f t="shared" si="2"/>
        <v>49.735000000001243</v>
      </c>
      <c r="D108">
        <v>0</v>
      </c>
      <c r="E108" s="1">
        <f>IF(C108&lt;50+'FCR-D_Data'!E$5,+'FCR-D_Data'!$E$2*(50-C108+'FCR-D_Data'!E$5)/(-'FCR-D_Data'!E$6+'FCR-D_Data'!E$5),IF(C108&gt;50+'FCR-D_Data'!E$4,-'FCR-D_Data'!$E$2*(50-C108+'FCR-D_Data'!E$4)/(-'FCR-D_Data'!E$3+'FCR-D_Data'!E$4),0))</f>
        <v>0.41249999999689274</v>
      </c>
      <c r="F108">
        <f t="shared" si="3"/>
        <v>0</v>
      </c>
    </row>
    <row r="109" spans="3:6" x14ac:dyDescent="0.2">
      <c r="C109" s="10">
        <f t="shared" si="2"/>
        <v>49.737500000001241</v>
      </c>
      <c r="D109">
        <v>0</v>
      </c>
      <c r="E109" s="1">
        <f>IF(C109&lt;50+'FCR-D_Data'!E$5,+'FCR-D_Data'!$E$2*(50-C109+'FCR-D_Data'!E$5)/(-'FCR-D_Data'!E$6+'FCR-D_Data'!E$5),IF(C109&gt;50+'FCR-D_Data'!E$4,-'FCR-D_Data'!$E$2*(50-C109+'FCR-D_Data'!E$4)/(-'FCR-D_Data'!E$3+'FCR-D_Data'!E$4),0))</f>
        <v>0.40624999999689843</v>
      </c>
      <c r="F109">
        <f t="shared" si="3"/>
        <v>0</v>
      </c>
    </row>
    <row r="110" spans="3:6" x14ac:dyDescent="0.2">
      <c r="C110" s="10">
        <f t="shared" si="2"/>
        <v>49.740000000001238</v>
      </c>
      <c r="D110">
        <v>0</v>
      </c>
      <c r="E110" s="1">
        <f>IF(C110&lt;50+'FCR-D_Data'!E$5,+'FCR-D_Data'!$E$2*(50-C110+'FCR-D_Data'!E$5)/(-'FCR-D_Data'!E$6+'FCR-D_Data'!E$5),IF(C110&gt;50+'FCR-D_Data'!E$4,-'FCR-D_Data'!$E$2*(50-C110+'FCR-D_Data'!E$4)/(-'FCR-D_Data'!E$3+'FCR-D_Data'!E$4),0))</f>
        <v>0.39999999999690411</v>
      </c>
      <c r="F110">
        <f t="shared" si="3"/>
        <v>0</v>
      </c>
    </row>
    <row r="111" spans="3:6" x14ac:dyDescent="0.2">
      <c r="C111" s="10">
        <f t="shared" si="2"/>
        <v>49.742500000001236</v>
      </c>
      <c r="D111">
        <v>0</v>
      </c>
      <c r="E111" s="1">
        <f>IF(C111&lt;50+'FCR-D_Data'!E$5,+'FCR-D_Data'!$E$2*(50-C111+'FCR-D_Data'!E$5)/(-'FCR-D_Data'!E$6+'FCR-D_Data'!E$5),IF(C111&gt;50+'FCR-D_Data'!E$4,-'FCR-D_Data'!$E$2*(50-C111+'FCR-D_Data'!E$4)/(-'FCR-D_Data'!E$3+'FCR-D_Data'!E$4),0))</f>
        <v>0.39374999999690979</v>
      </c>
      <c r="F111">
        <f t="shared" si="3"/>
        <v>0</v>
      </c>
    </row>
    <row r="112" spans="3:6" x14ac:dyDescent="0.2">
      <c r="C112" s="10">
        <f t="shared" si="2"/>
        <v>49.745000000001234</v>
      </c>
      <c r="D112">
        <v>0</v>
      </c>
      <c r="E112" s="1">
        <f>IF(C112&lt;50+'FCR-D_Data'!E$5,+'FCR-D_Data'!$E$2*(50-C112+'FCR-D_Data'!E$5)/(-'FCR-D_Data'!E$6+'FCR-D_Data'!E$5),IF(C112&gt;50+'FCR-D_Data'!E$4,-'FCR-D_Data'!$E$2*(50-C112+'FCR-D_Data'!E$4)/(-'FCR-D_Data'!E$3+'FCR-D_Data'!E$4),0))</f>
        <v>0.38749999999691548</v>
      </c>
      <c r="F112">
        <f t="shared" si="3"/>
        <v>0</v>
      </c>
    </row>
    <row r="113" spans="3:6" x14ac:dyDescent="0.2">
      <c r="C113" s="10">
        <f t="shared" si="2"/>
        <v>49.747500000001232</v>
      </c>
      <c r="D113">
        <v>0</v>
      </c>
      <c r="E113" s="1">
        <f>IF(C113&lt;50+'FCR-D_Data'!E$5,+'FCR-D_Data'!$E$2*(50-C113+'FCR-D_Data'!E$5)/(-'FCR-D_Data'!E$6+'FCR-D_Data'!E$5),IF(C113&gt;50+'FCR-D_Data'!E$4,-'FCR-D_Data'!$E$2*(50-C113+'FCR-D_Data'!E$4)/(-'FCR-D_Data'!E$3+'FCR-D_Data'!E$4),0))</f>
        <v>0.38124999999692116</v>
      </c>
      <c r="F113">
        <f t="shared" si="3"/>
        <v>0</v>
      </c>
    </row>
    <row r="114" spans="3:6" x14ac:dyDescent="0.2">
      <c r="C114" s="10">
        <f t="shared" si="2"/>
        <v>49.750000000001229</v>
      </c>
      <c r="D114">
        <v>0</v>
      </c>
      <c r="E114" s="1">
        <f>IF(C114&lt;50+'FCR-D_Data'!E$5,+'FCR-D_Data'!$E$2*(50-C114+'FCR-D_Data'!E$5)/(-'FCR-D_Data'!E$6+'FCR-D_Data'!E$5),IF(C114&gt;50+'FCR-D_Data'!E$4,-'FCR-D_Data'!$E$2*(50-C114+'FCR-D_Data'!E$4)/(-'FCR-D_Data'!E$3+'FCR-D_Data'!E$4),0))</f>
        <v>0.37499999999692685</v>
      </c>
      <c r="F114">
        <f t="shared" si="3"/>
        <v>0</v>
      </c>
    </row>
    <row r="115" spans="3:6" x14ac:dyDescent="0.2">
      <c r="C115" s="10">
        <f t="shared" si="2"/>
        <v>49.752500000001227</v>
      </c>
      <c r="D115">
        <v>0</v>
      </c>
      <c r="E115" s="1">
        <f>IF(C115&lt;50+'FCR-D_Data'!E$5,+'FCR-D_Data'!$E$2*(50-C115+'FCR-D_Data'!E$5)/(-'FCR-D_Data'!E$6+'FCR-D_Data'!E$5),IF(C115&gt;50+'FCR-D_Data'!E$4,-'FCR-D_Data'!$E$2*(50-C115+'FCR-D_Data'!E$4)/(-'FCR-D_Data'!E$3+'FCR-D_Data'!E$4),0))</f>
        <v>0.36874999999693253</v>
      </c>
      <c r="F115">
        <f t="shared" si="3"/>
        <v>0</v>
      </c>
    </row>
    <row r="116" spans="3:6" x14ac:dyDescent="0.2">
      <c r="C116" s="10">
        <f t="shared" si="2"/>
        <v>49.755000000001225</v>
      </c>
      <c r="D116">
        <v>0</v>
      </c>
      <c r="E116" s="1">
        <f>IF(C116&lt;50+'FCR-D_Data'!E$5,+'FCR-D_Data'!$E$2*(50-C116+'FCR-D_Data'!E$5)/(-'FCR-D_Data'!E$6+'FCR-D_Data'!E$5),IF(C116&gt;50+'FCR-D_Data'!E$4,-'FCR-D_Data'!$E$2*(50-C116+'FCR-D_Data'!E$4)/(-'FCR-D_Data'!E$3+'FCR-D_Data'!E$4),0))</f>
        <v>0.36249999999693822</v>
      </c>
      <c r="F116">
        <f t="shared" si="3"/>
        <v>0</v>
      </c>
    </row>
    <row r="117" spans="3:6" x14ac:dyDescent="0.2">
      <c r="C117" s="10">
        <f t="shared" si="2"/>
        <v>49.757500000001222</v>
      </c>
      <c r="D117">
        <v>0</v>
      </c>
      <c r="E117" s="1">
        <f>IF(C117&lt;50+'FCR-D_Data'!E$5,+'FCR-D_Data'!$E$2*(50-C117+'FCR-D_Data'!E$5)/(-'FCR-D_Data'!E$6+'FCR-D_Data'!E$5),IF(C117&gt;50+'FCR-D_Data'!E$4,-'FCR-D_Data'!$E$2*(50-C117+'FCR-D_Data'!E$4)/(-'FCR-D_Data'!E$3+'FCR-D_Data'!E$4),0))</f>
        <v>0.3562499999969439</v>
      </c>
      <c r="F117">
        <f t="shared" si="3"/>
        <v>0</v>
      </c>
    </row>
    <row r="118" spans="3:6" x14ac:dyDescent="0.2">
      <c r="C118" s="10">
        <f t="shared" si="2"/>
        <v>49.76000000000122</v>
      </c>
      <c r="D118">
        <v>0</v>
      </c>
      <c r="E118" s="1">
        <f>IF(C118&lt;50+'FCR-D_Data'!E$5,+'FCR-D_Data'!$E$2*(50-C118+'FCR-D_Data'!E$5)/(-'FCR-D_Data'!E$6+'FCR-D_Data'!E$5),IF(C118&gt;50+'FCR-D_Data'!E$4,-'FCR-D_Data'!$E$2*(50-C118+'FCR-D_Data'!E$4)/(-'FCR-D_Data'!E$3+'FCR-D_Data'!E$4),0))</f>
        <v>0.34999999999694958</v>
      </c>
      <c r="F118">
        <f t="shared" si="3"/>
        <v>0</v>
      </c>
    </row>
    <row r="119" spans="3:6" x14ac:dyDescent="0.2">
      <c r="C119" s="10">
        <f t="shared" si="2"/>
        <v>49.762500000001218</v>
      </c>
      <c r="D119">
        <v>0</v>
      </c>
      <c r="E119" s="1">
        <f>IF(C119&lt;50+'FCR-D_Data'!E$5,+'FCR-D_Data'!$E$2*(50-C119+'FCR-D_Data'!E$5)/(-'FCR-D_Data'!E$6+'FCR-D_Data'!E$5),IF(C119&gt;50+'FCR-D_Data'!E$4,-'FCR-D_Data'!$E$2*(50-C119+'FCR-D_Data'!E$4)/(-'FCR-D_Data'!E$3+'FCR-D_Data'!E$4),0))</f>
        <v>0.34374999999695527</v>
      </c>
      <c r="F119">
        <f t="shared" si="3"/>
        <v>0</v>
      </c>
    </row>
    <row r="120" spans="3:6" x14ac:dyDescent="0.2">
      <c r="C120" s="10">
        <f t="shared" si="2"/>
        <v>49.765000000001216</v>
      </c>
      <c r="D120">
        <v>0</v>
      </c>
      <c r="E120" s="1">
        <f>IF(C120&lt;50+'FCR-D_Data'!E$5,+'FCR-D_Data'!$E$2*(50-C120+'FCR-D_Data'!E$5)/(-'FCR-D_Data'!E$6+'FCR-D_Data'!E$5),IF(C120&gt;50+'FCR-D_Data'!E$4,-'FCR-D_Data'!$E$2*(50-C120+'FCR-D_Data'!E$4)/(-'FCR-D_Data'!E$3+'FCR-D_Data'!E$4),0))</f>
        <v>0.33749999999696095</v>
      </c>
      <c r="F120">
        <f t="shared" si="3"/>
        <v>0</v>
      </c>
    </row>
    <row r="121" spans="3:6" x14ac:dyDescent="0.2">
      <c r="C121" s="10">
        <f t="shared" si="2"/>
        <v>49.767500000001213</v>
      </c>
      <c r="D121">
        <v>0</v>
      </c>
      <c r="E121" s="1">
        <f>IF(C121&lt;50+'FCR-D_Data'!E$5,+'FCR-D_Data'!$E$2*(50-C121+'FCR-D_Data'!E$5)/(-'FCR-D_Data'!E$6+'FCR-D_Data'!E$5),IF(C121&gt;50+'FCR-D_Data'!E$4,-'FCR-D_Data'!$E$2*(50-C121+'FCR-D_Data'!E$4)/(-'FCR-D_Data'!E$3+'FCR-D_Data'!E$4),0))</f>
        <v>0.33124999999696664</v>
      </c>
      <c r="F121">
        <f t="shared" si="3"/>
        <v>0</v>
      </c>
    </row>
    <row r="122" spans="3:6" x14ac:dyDescent="0.2">
      <c r="C122" s="10">
        <f t="shared" si="2"/>
        <v>49.770000000001211</v>
      </c>
      <c r="D122">
        <v>0</v>
      </c>
      <c r="E122" s="1">
        <f>IF(C122&lt;50+'FCR-D_Data'!E$5,+'FCR-D_Data'!$E$2*(50-C122+'FCR-D_Data'!E$5)/(-'FCR-D_Data'!E$6+'FCR-D_Data'!E$5),IF(C122&gt;50+'FCR-D_Data'!E$4,-'FCR-D_Data'!$E$2*(50-C122+'FCR-D_Data'!E$4)/(-'FCR-D_Data'!E$3+'FCR-D_Data'!E$4),0))</f>
        <v>0.32499999999697232</v>
      </c>
      <c r="F122">
        <f t="shared" si="3"/>
        <v>0</v>
      </c>
    </row>
    <row r="123" spans="3:6" x14ac:dyDescent="0.2">
      <c r="C123" s="10">
        <f t="shared" si="2"/>
        <v>49.772500000001209</v>
      </c>
      <c r="D123">
        <v>1.1612185517824124E-6</v>
      </c>
      <c r="E123" s="1">
        <f>IF(C123&lt;50+'FCR-D_Data'!E$5,+'FCR-D_Data'!$E$2*(50-C123+'FCR-D_Data'!E$5)/(-'FCR-D_Data'!E$6+'FCR-D_Data'!E$5),IF(C123&gt;50+'FCR-D_Data'!E$4,-'FCR-D_Data'!$E$2*(50-C123+'FCR-D_Data'!E$4)/(-'FCR-D_Data'!E$3+'FCR-D_Data'!E$4),0))</f>
        <v>0.31874999999697801</v>
      </c>
      <c r="F123">
        <f t="shared" si="3"/>
        <v>3.7013841337713477E-7</v>
      </c>
    </row>
    <row r="124" spans="3:6" x14ac:dyDescent="0.2">
      <c r="C124" s="10">
        <f t="shared" si="2"/>
        <v>49.775000000001207</v>
      </c>
      <c r="D124">
        <v>0</v>
      </c>
      <c r="E124" s="1">
        <f>IF(C124&lt;50+'FCR-D_Data'!E$5,+'FCR-D_Data'!$E$2*(50-C124+'FCR-D_Data'!E$5)/(-'FCR-D_Data'!E$6+'FCR-D_Data'!E$5),IF(C124&gt;50+'FCR-D_Data'!E$4,-'FCR-D_Data'!$E$2*(50-C124+'FCR-D_Data'!E$4)/(-'FCR-D_Data'!E$3+'FCR-D_Data'!E$4),0))</f>
        <v>0.31249999999698369</v>
      </c>
      <c r="F124">
        <f t="shared" si="3"/>
        <v>0</v>
      </c>
    </row>
    <row r="125" spans="3:6" x14ac:dyDescent="0.2">
      <c r="C125" s="10">
        <f t="shared" si="2"/>
        <v>49.777500000001204</v>
      </c>
      <c r="D125">
        <v>0</v>
      </c>
      <c r="E125" s="1">
        <f>IF(C125&lt;50+'FCR-D_Data'!E$5,+'FCR-D_Data'!$E$2*(50-C125+'FCR-D_Data'!E$5)/(-'FCR-D_Data'!E$6+'FCR-D_Data'!E$5),IF(C125&gt;50+'FCR-D_Data'!E$4,-'FCR-D_Data'!$E$2*(50-C125+'FCR-D_Data'!E$4)/(-'FCR-D_Data'!E$3+'FCR-D_Data'!E$4),0))</f>
        <v>0.30624999999698937</v>
      </c>
      <c r="F125">
        <f t="shared" si="3"/>
        <v>0</v>
      </c>
    </row>
    <row r="126" spans="3:6" x14ac:dyDescent="0.2">
      <c r="C126" s="10">
        <f t="shared" si="2"/>
        <v>49.780000000001202</v>
      </c>
      <c r="D126">
        <v>3.870728505941375E-7</v>
      </c>
      <c r="E126" s="1">
        <f>IF(C126&lt;50+'FCR-D_Data'!E$5,+'FCR-D_Data'!$E$2*(50-C126+'FCR-D_Data'!E$5)/(-'FCR-D_Data'!E$6+'FCR-D_Data'!E$5),IF(C126&gt;50+'FCR-D_Data'!E$4,-'FCR-D_Data'!$E$2*(50-C126+'FCR-D_Data'!E$4)/(-'FCR-D_Data'!E$3+'FCR-D_Data'!E$4),0))</f>
        <v>0.29999999999699506</v>
      </c>
      <c r="F126">
        <f t="shared" si="3"/>
        <v>1.1612185517707812E-7</v>
      </c>
    </row>
    <row r="127" spans="3:6" x14ac:dyDescent="0.2">
      <c r="C127" s="10">
        <f t="shared" si="2"/>
        <v>49.7825000000012</v>
      </c>
      <c r="D127">
        <v>3.870728505941375E-7</v>
      </c>
      <c r="E127" s="1">
        <f>IF(C127&lt;50+'FCR-D_Data'!E$5,+'FCR-D_Data'!$E$2*(50-C127+'FCR-D_Data'!E$5)/(-'FCR-D_Data'!E$6+'FCR-D_Data'!E$5),IF(C127&gt;50+'FCR-D_Data'!E$4,-'FCR-D_Data'!$E$2*(50-C127+'FCR-D_Data'!E$4)/(-'FCR-D_Data'!E$3+'FCR-D_Data'!E$4),0))</f>
        <v>0.29374999999700074</v>
      </c>
      <c r="F127">
        <f t="shared" si="3"/>
        <v>1.1370264986086696E-7</v>
      </c>
    </row>
    <row r="128" spans="3:6" x14ac:dyDescent="0.2">
      <c r="C128" s="10">
        <f t="shared" si="2"/>
        <v>49.785000000001197</v>
      </c>
      <c r="D128">
        <v>0</v>
      </c>
      <c r="E128" s="1">
        <f>IF(C128&lt;50+'FCR-D_Data'!E$5,+'FCR-D_Data'!$E$2*(50-C128+'FCR-D_Data'!E$5)/(-'FCR-D_Data'!E$6+'FCR-D_Data'!E$5),IF(C128&gt;50+'FCR-D_Data'!E$4,-'FCR-D_Data'!$E$2*(50-C128+'FCR-D_Data'!E$4)/(-'FCR-D_Data'!E$3+'FCR-D_Data'!E$4),0))</f>
        <v>0.28749999999700643</v>
      </c>
      <c r="F128">
        <f t="shared" si="3"/>
        <v>0</v>
      </c>
    </row>
    <row r="129" spans="3:6" x14ac:dyDescent="0.2">
      <c r="C129" s="10">
        <f t="shared" si="2"/>
        <v>49.787500000001195</v>
      </c>
      <c r="D129">
        <v>3.870728505941375E-7</v>
      </c>
      <c r="E129" s="1">
        <f>IF(C129&lt;50+'FCR-D_Data'!E$5,+'FCR-D_Data'!$E$2*(50-C129+'FCR-D_Data'!E$5)/(-'FCR-D_Data'!E$6+'FCR-D_Data'!E$5),IF(C129&gt;50+'FCR-D_Data'!E$4,-'FCR-D_Data'!$E$2*(50-C129+'FCR-D_Data'!E$4)/(-'FCR-D_Data'!E$3+'FCR-D_Data'!E$4),0))</f>
        <v>0.28124999999701211</v>
      </c>
      <c r="F129">
        <f t="shared" si="3"/>
        <v>1.0886423922844464E-7</v>
      </c>
    </row>
    <row r="130" spans="3:6" x14ac:dyDescent="0.2">
      <c r="C130" s="10">
        <f t="shared" si="2"/>
        <v>49.790000000001193</v>
      </c>
      <c r="D130">
        <v>3.870728505941375E-7</v>
      </c>
      <c r="E130" s="1">
        <f>IF(C130&lt;50+'FCR-D_Data'!E$5,+'FCR-D_Data'!$E$2*(50-C130+'FCR-D_Data'!E$5)/(-'FCR-D_Data'!E$6+'FCR-D_Data'!E$5),IF(C130&gt;50+'FCR-D_Data'!E$4,-'FCR-D_Data'!$E$2*(50-C130+'FCR-D_Data'!E$4)/(-'FCR-D_Data'!E$3+'FCR-D_Data'!E$4),0))</f>
        <v>0.2749999999970178</v>
      </c>
      <c r="F130">
        <f t="shared" si="3"/>
        <v>1.0644503391223348E-7</v>
      </c>
    </row>
    <row r="131" spans="3:6" x14ac:dyDescent="0.2">
      <c r="C131" s="10">
        <f t="shared" si="2"/>
        <v>49.792500000001191</v>
      </c>
      <c r="D131">
        <v>3.0965828047531E-6</v>
      </c>
      <c r="E131" s="1">
        <f>IF(C131&lt;50+'FCR-D_Data'!E$5,+'FCR-D_Data'!$E$2*(50-C131+'FCR-D_Data'!E$5)/(-'FCR-D_Data'!E$6+'FCR-D_Data'!E$5),IF(C131&gt;50+'FCR-D_Data'!E$4,-'FCR-D_Data'!$E$2*(50-C131+'FCR-D_Data'!E$4)/(-'FCR-D_Data'!E$3+'FCR-D_Data'!E$4),0))</f>
        <v>0.26874999999702348</v>
      </c>
      <c r="F131">
        <f t="shared" si="3"/>
        <v>8.3220662876817858E-7</v>
      </c>
    </row>
    <row r="132" spans="3:6" x14ac:dyDescent="0.2">
      <c r="C132" s="10">
        <f t="shared" si="2"/>
        <v>49.795000000001188</v>
      </c>
      <c r="D132">
        <v>5.0319470577237871E-6</v>
      </c>
      <c r="E132" s="1">
        <f>IF(C132&lt;50+'FCR-D_Data'!E$5,+'FCR-D_Data'!$E$2*(50-C132+'FCR-D_Data'!E$5)/(-'FCR-D_Data'!E$6+'FCR-D_Data'!E$5),IF(C132&gt;50+'FCR-D_Data'!E$4,-'FCR-D_Data'!$E$2*(50-C132+'FCR-D_Data'!E$4)/(-'FCR-D_Data'!E$3+'FCR-D_Data'!E$4),0))</f>
        <v>0.26249999999702917</v>
      </c>
      <c r="F132">
        <f t="shared" si="3"/>
        <v>1.3208861026375451E-6</v>
      </c>
    </row>
    <row r="133" spans="3:6" x14ac:dyDescent="0.2">
      <c r="C133" s="10">
        <f t="shared" si="2"/>
        <v>49.797500000001186</v>
      </c>
      <c r="D133">
        <v>3.4836556553472373E-6</v>
      </c>
      <c r="E133" s="1">
        <f>IF(C133&lt;50+'FCR-D_Data'!E$5,+'FCR-D_Data'!$E$2*(50-C133+'FCR-D_Data'!E$5)/(-'FCR-D_Data'!E$6+'FCR-D_Data'!E$5),IF(C133&gt;50+'FCR-D_Data'!E$4,-'FCR-D_Data'!$E$2*(50-C133+'FCR-D_Data'!E$4)/(-'FCR-D_Data'!E$3+'FCR-D_Data'!E$4),0))</f>
        <v>0.25624999999703485</v>
      </c>
      <c r="F133">
        <f t="shared" si="3"/>
        <v>8.9268676167240004E-7</v>
      </c>
    </row>
    <row r="134" spans="3:6" x14ac:dyDescent="0.2">
      <c r="C134" s="10">
        <f t="shared" si="2"/>
        <v>49.800000000001184</v>
      </c>
      <c r="D134">
        <v>8.1285298624768866E-6</v>
      </c>
      <c r="E134" s="1">
        <f>IF(C134&lt;50+'FCR-D_Data'!E$5,+'FCR-D_Data'!$E$2*(50-C134+'FCR-D_Data'!E$5)/(-'FCR-D_Data'!E$6+'FCR-D_Data'!E$5),IF(C134&gt;50+'FCR-D_Data'!E$4,-'FCR-D_Data'!$E$2*(50-C134+'FCR-D_Data'!E$4)/(-'FCR-D_Data'!E$3+'FCR-D_Data'!E$4),0))</f>
        <v>0.24999999999704056</v>
      </c>
      <c r="F134">
        <f t="shared" si="3"/>
        <v>2.0321324655951659E-6</v>
      </c>
    </row>
    <row r="135" spans="3:6" x14ac:dyDescent="0.2">
      <c r="C135" s="10">
        <f t="shared" si="2"/>
        <v>49.802500000001181</v>
      </c>
      <c r="D135">
        <v>6.9673113106944746E-6</v>
      </c>
      <c r="E135" s="1">
        <f>IF(C135&lt;50+'FCR-D_Data'!E$5,+'FCR-D_Data'!$E$2*(50-C135+'FCR-D_Data'!E$5)/(-'FCR-D_Data'!E$6+'FCR-D_Data'!E$5),IF(C135&gt;50+'FCR-D_Data'!E$4,-'FCR-D_Data'!$E$2*(50-C135+'FCR-D_Data'!E$4)/(-'FCR-D_Data'!E$3+'FCR-D_Data'!E$4),0))</f>
        <v>0.24374999999704625</v>
      </c>
      <c r="F135">
        <f t="shared" si="3"/>
        <v>1.6982821319611984E-6</v>
      </c>
    </row>
    <row r="136" spans="3:6" x14ac:dyDescent="0.2">
      <c r="C136" s="10">
        <f t="shared" si="2"/>
        <v>49.805000000001179</v>
      </c>
      <c r="D136">
        <v>6.5802384601003373E-6</v>
      </c>
      <c r="E136" s="1">
        <f>IF(C136&lt;50+'FCR-D_Data'!E$5,+'FCR-D_Data'!$E$2*(50-C136+'FCR-D_Data'!E$5)/(-'FCR-D_Data'!E$6+'FCR-D_Data'!E$5),IF(C136&gt;50+'FCR-D_Data'!E$4,-'FCR-D_Data'!$E$2*(50-C136+'FCR-D_Data'!E$4)/(-'FCR-D_Data'!E$3+'FCR-D_Data'!E$4),0))</f>
        <v>0.23749999999705193</v>
      </c>
      <c r="F136">
        <f t="shared" si="3"/>
        <v>1.5628066342544311E-6</v>
      </c>
    </row>
    <row r="137" spans="3:6" x14ac:dyDescent="0.2">
      <c r="C137" s="10">
        <f t="shared" si="2"/>
        <v>49.807500000001177</v>
      </c>
      <c r="D137">
        <v>1.1612185517824124E-5</v>
      </c>
      <c r="E137" s="1">
        <f>IF(C137&lt;50+'FCR-D_Data'!E$5,+'FCR-D_Data'!$E$2*(50-C137+'FCR-D_Data'!E$5)/(-'FCR-D_Data'!E$6+'FCR-D_Data'!E$5),IF(C137&gt;50+'FCR-D_Data'!E$4,-'FCR-D_Data'!$E$2*(50-C137+'FCR-D_Data'!E$4)/(-'FCR-D_Data'!E$3+'FCR-D_Data'!E$4),0))</f>
        <v>0.23124999999705761</v>
      </c>
      <c r="F137">
        <f t="shared" si="3"/>
        <v>2.6853179009626611E-6</v>
      </c>
    </row>
    <row r="138" spans="3:6" x14ac:dyDescent="0.2">
      <c r="C138" s="10">
        <f t="shared" si="2"/>
        <v>49.810000000001175</v>
      </c>
      <c r="D138">
        <v>1.1999258368418262E-5</v>
      </c>
      <c r="E138" s="1">
        <f>IF(C138&lt;50+'FCR-D_Data'!E$5,+'FCR-D_Data'!$E$2*(50-C138+'FCR-D_Data'!E$5)/(-'FCR-D_Data'!E$6+'FCR-D_Data'!E$5),IF(C138&gt;50+'FCR-D_Data'!E$4,-'FCR-D_Data'!$E$2*(50-C138+'FCR-D_Data'!E$4)/(-'FCR-D_Data'!E$3+'FCR-D_Data'!E$4),0))</f>
        <v>0.2249999999970633</v>
      </c>
      <c r="F138">
        <f t="shared" si="3"/>
        <v>2.6998331328588705E-6</v>
      </c>
    </row>
    <row r="139" spans="3:6" x14ac:dyDescent="0.2">
      <c r="C139" s="10">
        <f t="shared" si="2"/>
        <v>49.812500000001172</v>
      </c>
      <c r="D139">
        <v>1.2773404069606536E-5</v>
      </c>
      <c r="E139" s="1">
        <f>IF(C139&lt;50+'FCR-D_Data'!E$5,+'FCR-D_Data'!$E$2*(50-C139+'FCR-D_Data'!E$5)/(-'FCR-D_Data'!E$6+'FCR-D_Data'!E$5),IF(C139&gt;50+'FCR-D_Data'!E$4,-'FCR-D_Data'!$E$2*(50-C139+'FCR-D_Data'!E$4)/(-'FCR-D_Data'!E$3+'FCR-D_Data'!E$4),0))</f>
        <v>0.21874999999706898</v>
      </c>
      <c r="F139">
        <f t="shared" si="3"/>
        <v>2.7941821401889907E-6</v>
      </c>
    </row>
    <row r="140" spans="3:6" x14ac:dyDescent="0.2">
      <c r="C140" s="10">
        <f t="shared" si="2"/>
        <v>49.81500000000117</v>
      </c>
      <c r="D140">
        <v>1.703120542614205E-5</v>
      </c>
      <c r="E140" s="1">
        <f>IF(C140&lt;50+'FCR-D_Data'!E$5,+'FCR-D_Data'!$E$2*(50-C140+'FCR-D_Data'!E$5)/(-'FCR-D_Data'!E$6+'FCR-D_Data'!E$5),IF(C140&gt;50+'FCR-D_Data'!E$4,-'FCR-D_Data'!$E$2*(50-C140+'FCR-D_Data'!E$4)/(-'FCR-D_Data'!E$3+'FCR-D_Data'!E$4),0))</f>
        <v>0.21249999999707467</v>
      </c>
      <c r="F140">
        <f t="shared" si="3"/>
        <v>3.6191311530053634E-6</v>
      </c>
    </row>
    <row r="141" spans="3:6" x14ac:dyDescent="0.2">
      <c r="C141" s="10">
        <f t="shared" si="2"/>
        <v>49.817500000001168</v>
      </c>
      <c r="D141">
        <v>1.7418278276736186E-5</v>
      </c>
      <c r="E141" s="1">
        <f>IF(C141&lt;50+'FCR-D_Data'!E$5,+'FCR-D_Data'!$E$2*(50-C141+'FCR-D_Data'!E$5)/(-'FCR-D_Data'!E$6+'FCR-D_Data'!E$5),IF(C141&gt;50+'FCR-D_Data'!E$4,-'FCR-D_Data'!$E$2*(50-C141+'FCR-D_Data'!E$4)/(-'FCR-D_Data'!E$3+'FCR-D_Data'!E$4),0))</f>
        <v>0.20624999999708035</v>
      </c>
      <c r="F141">
        <f t="shared" si="3"/>
        <v>3.5925198945259832E-6</v>
      </c>
    </row>
    <row r="142" spans="3:6" x14ac:dyDescent="0.2">
      <c r="C142" s="10">
        <f t="shared" ref="C142:C205" si="4">+C143-0.0025</f>
        <v>49.820000000001166</v>
      </c>
      <c r="D142">
        <v>2.7095099541589622E-5</v>
      </c>
      <c r="E142" s="1">
        <f>IF(C142&lt;50+'FCR-D_Data'!E$5,+'FCR-D_Data'!$E$2*(50-C142+'FCR-D_Data'!E$5)/(-'FCR-D_Data'!E$6+'FCR-D_Data'!E$5),IF(C142&gt;50+'FCR-D_Data'!E$4,-'FCR-D_Data'!$E$2*(50-C142+'FCR-D_Data'!E$4)/(-'FCR-D_Data'!E$3+'FCR-D_Data'!E$4),0))</f>
        <v>0.19999999999708604</v>
      </c>
      <c r="F142">
        <f t="shared" si="3"/>
        <v>5.4190199082389699E-6</v>
      </c>
    </row>
    <row r="143" spans="3:6" x14ac:dyDescent="0.2">
      <c r="C143" s="10">
        <f t="shared" si="4"/>
        <v>49.822500000001163</v>
      </c>
      <c r="D143">
        <v>2.7869245242777898E-5</v>
      </c>
      <c r="E143" s="1">
        <f>IF(C143&lt;50+'FCR-D_Data'!E$5,+'FCR-D_Data'!$E$2*(50-C143+'FCR-D_Data'!E$5)/(-'FCR-D_Data'!E$6+'FCR-D_Data'!E$5),IF(C143&gt;50+'FCR-D_Data'!E$4,-'FCR-D_Data'!$E$2*(50-C143+'FCR-D_Data'!E$4)/(-'FCR-D_Data'!E$3+'FCR-D_Data'!E$4),0))</f>
        <v>0.19374999999709172</v>
      </c>
      <c r="F143">
        <f t="shared" ref="F143:F206" si="5">+E143*D143</f>
        <v>5.3996662657071659E-6</v>
      </c>
    </row>
    <row r="144" spans="3:6" x14ac:dyDescent="0.2">
      <c r="C144" s="10">
        <f t="shared" si="4"/>
        <v>49.825000000001161</v>
      </c>
      <c r="D144">
        <v>3.6384847955848925E-5</v>
      </c>
      <c r="E144" s="1">
        <f>IF(C144&lt;50+'FCR-D_Data'!E$5,+'FCR-D_Data'!$E$2*(50-C144+'FCR-D_Data'!E$5)/(-'FCR-D_Data'!E$6+'FCR-D_Data'!E$5),IF(C144&gt;50+'FCR-D_Data'!E$4,-'FCR-D_Data'!$E$2*(50-C144+'FCR-D_Data'!E$4)/(-'FCR-D_Data'!E$3+'FCR-D_Data'!E$4),0))</f>
        <v>0.18749999999709741</v>
      </c>
      <c r="F144">
        <f t="shared" si="5"/>
        <v>6.8221589916160628E-6</v>
      </c>
    </row>
    <row r="145" spans="3:6" x14ac:dyDescent="0.2">
      <c r="C145" s="10">
        <f t="shared" si="4"/>
        <v>49.827500000001159</v>
      </c>
      <c r="D145">
        <v>4.2190940714760986E-5</v>
      </c>
      <c r="E145" s="1">
        <f>IF(C145&lt;50+'FCR-D_Data'!E$5,+'FCR-D_Data'!$E$2*(50-C145+'FCR-D_Data'!E$5)/(-'FCR-D_Data'!E$6+'FCR-D_Data'!E$5),IF(C145&gt;50+'FCR-D_Data'!E$4,-'FCR-D_Data'!$E$2*(50-C145+'FCR-D_Data'!E$4)/(-'FCR-D_Data'!E$3+'FCR-D_Data'!E$4),0))</f>
        <v>0.18124999999710309</v>
      </c>
      <c r="F145">
        <f t="shared" si="5"/>
        <v>7.6471080044282055E-6</v>
      </c>
    </row>
    <row r="146" spans="3:6" x14ac:dyDescent="0.2">
      <c r="C146" s="10">
        <f t="shared" si="4"/>
        <v>49.830000000001156</v>
      </c>
      <c r="D146">
        <v>5.7673854738526486E-5</v>
      </c>
      <c r="E146" s="1">
        <f>IF(C146&lt;50+'FCR-D_Data'!E$5,+'FCR-D_Data'!$E$2*(50-C146+'FCR-D_Data'!E$5)/(-'FCR-D_Data'!E$6+'FCR-D_Data'!E$5),IF(C146&gt;50+'FCR-D_Data'!E$4,-'FCR-D_Data'!$E$2*(50-C146+'FCR-D_Data'!E$4)/(-'FCR-D_Data'!E$3+'FCR-D_Data'!E$4),0))</f>
        <v>0.17499999999710877</v>
      </c>
      <c r="F146">
        <f t="shared" si="5"/>
        <v>1.0092924579075387E-5</v>
      </c>
    </row>
    <row r="147" spans="3:6" x14ac:dyDescent="0.2">
      <c r="C147" s="10">
        <f t="shared" si="4"/>
        <v>49.832500000001154</v>
      </c>
      <c r="D147">
        <v>6.6189457451597502E-5</v>
      </c>
      <c r="E147" s="1">
        <f>IF(C147&lt;50+'FCR-D_Data'!E$5,+'FCR-D_Data'!$E$2*(50-C147+'FCR-D_Data'!E$5)/(-'FCR-D_Data'!E$6+'FCR-D_Data'!E$5),IF(C147&gt;50+'FCR-D_Data'!E$4,-'FCR-D_Data'!$E$2*(50-C147+'FCR-D_Data'!E$4)/(-'FCR-D_Data'!E$3+'FCR-D_Data'!E$4),0))</f>
        <v>0.16874999999711446</v>
      </c>
      <c r="F147">
        <f t="shared" si="5"/>
        <v>1.1169470944766085E-5</v>
      </c>
    </row>
    <row r="148" spans="3:6" x14ac:dyDescent="0.2">
      <c r="C148" s="10">
        <f t="shared" si="4"/>
        <v>49.835000000001152</v>
      </c>
      <c r="D148">
        <v>5.8448000439714759E-5</v>
      </c>
      <c r="E148" s="1">
        <f>IF(C148&lt;50+'FCR-D_Data'!E$5,+'FCR-D_Data'!$E$2*(50-C148+'FCR-D_Data'!E$5)/(-'FCR-D_Data'!E$6+'FCR-D_Data'!E$5),IF(C148&gt;50+'FCR-D_Data'!E$4,-'FCR-D_Data'!$E$2*(50-C148+'FCR-D_Data'!E$4)/(-'FCR-D_Data'!E$3+'FCR-D_Data'!E$4),0))</f>
        <v>0.16249999999712014</v>
      </c>
      <c r="F148">
        <f t="shared" si="5"/>
        <v>9.4978000712853263E-6</v>
      </c>
    </row>
    <row r="149" spans="3:6" x14ac:dyDescent="0.2">
      <c r="C149" s="10">
        <f t="shared" si="4"/>
        <v>49.83750000000115</v>
      </c>
      <c r="D149">
        <v>6.1157510393873715E-5</v>
      </c>
      <c r="E149" s="1">
        <f>IF(C149&lt;50+'FCR-D_Data'!E$5,+'FCR-D_Data'!$E$2*(50-C149+'FCR-D_Data'!E$5)/(-'FCR-D_Data'!E$6+'FCR-D_Data'!E$5),IF(C149&gt;50+'FCR-D_Data'!E$4,-'FCR-D_Data'!$E$2*(50-C149+'FCR-D_Data'!E$4)/(-'FCR-D_Data'!E$3+'FCR-D_Data'!E$4),0))</f>
        <v>0.15624999999712583</v>
      </c>
      <c r="F149">
        <f t="shared" si="5"/>
        <v>9.5558609988669912E-6</v>
      </c>
    </row>
    <row r="150" spans="3:6" x14ac:dyDescent="0.2">
      <c r="C150" s="10">
        <f t="shared" si="4"/>
        <v>49.840000000001147</v>
      </c>
      <c r="D150">
        <v>8.9800901337839896E-5</v>
      </c>
      <c r="E150" s="1">
        <f>IF(C150&lt;50+'FCR-D_Data'!E$5,+'FCR-D_Data'!$E$2*(50-C150+'FCR-D_Data'!E$5)/(-'FCR-D_Data'!E$6+'FCR-D_Data'!E$5),IF(C150&gt;50+'FCR-D_Data'!E$4,-'FCR-D_Data'!$E$2*(50-C150+'FCR-D_Data'!E$4)/(-'FCR-D_Data'!E$3+'FCR-D_Data'!E$4),0))</f>
        <v>0.14999999999713151</v>
      </c>
      <c r="F150">
        <f t="shared" si="5"/>
        <v>1.3470135200418391E-5</v>
      </c>
    </row>
    <row r="151" spans="3:6" x14ac:dyDescent="0.2">
      <c r="C151" s="10">
        <f t="shared" si="4"/>
        <v>49.842500000001145</v>
      </c>
      <c r="D151">
        <v>9.0962119889622306E-5</v>
      </c>
      <c r="E151" s="1">
        <f>IF(C151&lt;50+'FCR-D_Data'!E$5,+'FCR-D_Data'!$E$2*(50-C151+'FCR-D_Data'!E$5)/(-'FCR-D_Data'!E$6+'FCR-D_Data'!E$5),IF(C151&gt;50+'FCR-D_Data'!E$4,-'FCR-D_Data'!$E$2*(50-C151+'FCR-D_Data'!E$4)/(-'FCR-D_Data'!E$3+'FCR-D_Data'!E$4),0))</f>
        <v>0.1437499999971372</v>
      </c>
      <c r="F151">
        <f t="shared" si="5"/>
        <v>1.30758047338728E-5</v>
      </c>
    </row>
    <row r="152" spans="3:6" x14ac:dyDescent="0.2">
      <c r="C152" s="10">
        <f t="shared" si="4"/>
        <v>49.845000000001143</v>
      </c>
      <c r="D152">
        <v>9.0187974188434033E-5</v>
      </c>
      <c r="E152" s="1">
        <f>IF(C152&lt;50+'FCR-D_Data'!E$5,+'FCR-D_Data'!$E$2*(50-C152+'FCR-D_Data'!E$5)/(-'FCR-D_Data'!E$6+'FCR-D_Data'!E$5),IF(C152&gt;50+'FCR-D_Data'!E$4,-'FCR-D_Data'!$E$2*(50-C152+'FCR-D_Data'!E$4)/(-'FCR-D_Data'!E$3+'FCR-D_Data'!E$4),0))</f>
        <v>0.13749999999714288</v>
      </c>
      <c r="F152">
        <f t="shared" si="5"/>
        <v>1.2400846450652002E-5</v>
      </c>
    </row>
    <row r="153" spans="3:6" x14ac:dyDescent="0.2">
      <c r="C153" s="10">
        <f t="shared" si="4"/>
        <v>49.847500000001141</v>
      </c>
      <c r="D153">
        <v>1.1728307373002365E-4</v>
      </c>
      <c r="E153" s="1">
        <f>IF(C153&lt;50+'FCR-D_Data'!E$5,+'FCR-D_Data'!$E$2*(50-C153+'FCR-D_Data'!E$5)/(-'FCR-D_Data'!E$6+'FCR-D_Data'!E$5),IF(C153&gt;50+'FCR-D_Data'!E$4,-'FCR-D_Data'!$E$2*(50-C153+'FCR-D_Data'!E$4)/(-'FCR-D_Data'!E$3+'FCR-D_Data'!E$4),0))</f>
        <v>0.13124999999714856</v>
      </c>
      <c r="F153">
        <f t="shared" si="5"/>
        <v>1.5393403426731179E-5</v>
      </c>
    </row>
    <row r="154" spans="3:6" x14ac:dyDescent="0.2">
      <c r="C154" s="10">
        <f t="shared" si="4"/>
        <v>49.850000000001138</v>
      </c>
      <c r="D154">
        <v>1.3663671625973052E-4</v>
      </c>
      <c r="E154" s="1">
        <f>IF(C154&lt;50+'FCR-D_Data'!E$5,+'FCR-D_Data'!$E$2*(50-C154+'FCR-D_Data'!E$5)/(-'FCR-D_Data'!E$6+'FCR-D_Data'!E$5),IF(C154&gt;50+'FCR-D_Data'!E$4,-'FCR-D_Data'!$E$2*(50-C154+'FCR-D_Data'!E$4)/(-'FCR-D_Data'!E$3+'FCR-D_Data'!E$4),0))</f>
        <v>0.12499999999715425</v>
      </c>
      <c r="F154">
        <f t="shared" si="5"/>
        <v>1.7079589532077479E-5</v>
      </c>
    </row>
    <row r="155" spans="3:6" x14ac:dyDescent="0.2">
      <c r="C155" s="10">
        <f t="shared" si="4"/>
        <v>49.852500000001136</v>
      </c>
      <c r="D155">
        <v>1.3199184205260088E-4</v>
      </c>
      <c r="E155" s="1">
        <f>IF(C155&lt;50+'FCR-D_Data'!E$5,+'FCR-D_Data'!$E$2*(50-C155+'FCR-D_Data'!E$5)/(-'FCR-D_Data'!E$6+'FCR-D_Data'!E$5),IF(C155&gt;50+'FCR-D_Data'!E$4,-'FCR-D_Data'!$E$2*(50-C155+'FCR-D_Data'!E$4)/(-'FCR-D_Data'!E$3+'FCR-D_Data'!E$4),0))</f>
        <v>0.11874999999715995</v>
      </c>
      <c r="F155">
        <f t="shared" si="5"/>
        <v>1.5674031243371489E-5</v>
      </c>
    </row>
    <row r="156" spans="3:6" x14ac:dyDescent="0.2">
      <c r="C156" s="10">
        <f t="shared" si="4"/>
        <v>49.855000000001134</v>
      </c>
      <c r="D156">
        <v>1.4592646467398982E-4</v>
      </c>
      <c r="E156" s="1">
        <f>IF(C156&lt;50+'FCR-D_Data'!E$5,+'FCR-D_Data'!$E$2*(50-C156+'FCR-D_Data'!E$5)/(-'FCR-D_Data'!E$6+'FCR-D_Data'!E$5),IF(C156&gt;50+'FCR-D_Data'!E$4,-'FCR-D_Data'!$E$2*(50-C156+'FCR-D_Data'!E$4)/(-'FCR-D_Data'!E$3+'FCR-D_Data'!E$4),0))</f>
        <v>0.11249999999716563</v>
      </c>
      <c r="F156">
        <f t="shared" si="5"/>
        <v>1.6416727275410244E-5</v>
      </c>
    </row>
    <row r="157" spans="3:6" x14ac:dyDescent="0.2">
      <c r="C157" s="10">
        <f t="shared" si="4"/>
        <v>49.857500000001131</v>
      </c>
      <c r="D157">
        <v>1.8850447823934495E-4</v>
      </c>
      <c r="E157" s="1">
        <f>IF(C157&lt;50+'FCR-D_Data'!E$5,+'FCR-D_Data'!$E$2*(50-C157+'FCR-D_Data'!E$5)/(-'FCR-D_Data'!E$6+'FCR-D_Data'!E$5),IF(C157&gt;50+'FCR-D_Data'!E$4,-'FCR-D_Data'!$E$2*(50-C157+'FCR-D_Data'!E$4)/(-'FCR-D_Data'!E$3+'FCR-D_Data'!E$4),0))</f>
        <v>0.10624999999717132</v>
      </c>
      <c r="F157">
        <f t="shared" si="5"/>
        <v>2.002860081239718E-5</v>
      </c>
    </row>
    <row r="158" spans="3:6" x14ac:dyDescent="0.2">
      <c r="C158" s="10">
        <f t="shared" si="4"/>
        <v>49.860000000001129</v>
      </c>
      <c r="D158">
        <v>2.0166495515954561E-4</v>
      </c>
      <c r="E158" s="1">
        <f>IF(C158&lt;50+'FCR-D_Data'!E$5,+'FCR-D_Data'!$E$2*(50-C158+'FCR-D_Data'!E$5)/(-'FCR-D_Data'!E$6+'FCR-D_Data'!E$5),IF(C158&gt;50+'FCR-D_Data'!E$4,-'FCR-D_Data'!$E$2*(50-C158+'FCR-D_Data'!E$4)/(-'FCR-D_Data'!E$3+'FCR-D_Data'!E$4),0))</f>
        <v>9.9999999997177E-2</v>
      </c>
      <c r="F158">
        <f t="shared" si="5"/>
        <v>2.0166495515385261E-5</v>
      </c>
    </row>
    <row r="159" spans="3:6" x14ac:dyDescent="0.2">
      <c r="C159" s="10">
        <f t="shared" si="4"/>
        <v>49.862500000001127</v>
      </c>
      <c r="D159">
        <v>2.2953420040232352E-4</v>
      </c>
      <c r="E159" s="1">
        <f>IF(C159&lt;50+'FCR-D_Data'!E$5,+'FCR-D_Data'!$E$2*(50-C159+'FCR-D_Data'!E$5)/(-'FCR-D_Data'!E$6+'FCR-D_Data'!E$5),IF(C159&gt;50+'FCR-D_Data'!E$4,-'FCR-D_Data'!$E$2*(50-C159+'FCR-D_Data'!E$4)/(-'FCR-D_Data'!E$3+'FCR-D_Data'!E$4),0))</f>
        <v>9.3749999997182684E-2</v>
      </c>
      <c r="F159">
        <f t="shared" si="5"/>
        <v>2.1518831287071161E-5</v>
      </c>
    </row>
    <row r="160" spans="3:6" x14ac:dyDescent="0.2">
      <c r="C160" s="10">
        <f t="shared" si="4"/>
        <v>49.865000000001125</v>
      </c>
      <c r="D160">
        <v>2.9572365785392104E-4</v>
      </c>
      <c r="E160" s="1">
        <f>IF(C160&lt;50+'FCR-D_Data'!E$5,+'FCR-D_Data'!$E$2*(50-C160+'FCR-D_Data'!E$5)/(-'FCR-D_Data'!E$6+'FCR-D_Data'!E$5),IF(C160&gt;50+'FCR-D_Data'!E$4,-'FCR-D_Data'!$E$2*(50-C160+'FCR-D_Data'!E$4)/(-'FCR-D_Data'!E$3+'FCR-D_Data'!E$4),0))</f>
        <v>8.7499999997188369E-2</v>
      </c>
      <c r="F160">
        <f t="shared" si="5"/>
        <v>2.5875820061386624E-5</v>
      </c>
    </row>
    <row r="161" spans="3:6" x14ac:dyDescent="0.2">
      <c r="C161" s="10">
        <f t="shared" si="4"/>
        <v>49.867500000001122</v>
      </c>
      <c r="D161">
        <v>3.0462633341758619E-4</v>
      </c>
      <c r="E161" s="1">
        <f>IF(C161&lt;50+'FCR-D_Data'!E$5,+'FCR-D_Data'!$E$2*(50-C161+'FCR-D_Data'!E$5)/(-'FCR-D_Data'!E$6+'FCR-D_Data'!E$5),IF(C161&gt;50+'FCR-D_Data'!E$4,-'FCR-D_Data'!$E$2*(50-C161+'FCR-D_Data'!E$4)/(-'FCR-D_Data'!E$3+'FCR-D_Data'!E$4),0))</f>
        <v>8.1249999997194053E-2</v>
      </c>
      <c r="F161">
        <f t="shared" si="5"/>
        <v>2.4750889589324112E-5</v>
      </c>
    </row>
    <row r="162" spans="3:6" x14ac:dyDescent="0.2">
      <c r="C162" s="10">
        <f t="shared" si="4"/>
        <v>49.87000000000112</v>
      </c>
      <c r="D162">
        <v>3.5533287684541819E-4</v>
      </c>
      <c r="E162" s="1">
        <f>IF(C162&lt;50+'FCR-D_Data'!E$5,+'FCR-D_Data'!$E$2*(50-C162+'FCR-D_Data'!E$5)/(-'FCR-D_Data'!E$6+'FCR-D_Data'!E$5),IF(C162&gt;50+'FCR-D_Data'!E$4,-'FCR-D_Data'!$E$2*(50-C162+'FCR-D_Data'!E$4)/(-'FCR-D_Data'!E$3+'FCR-D_Data'!E$4),0))</f>
        <v>7.4999999997199737E-2</v>
      </c>
      <c r="F162">
        <f t="shared" si="5"/>
        <v>2.6649965762411339E-5</v>
      </c>
    </row>
    <row r="163" spans="3:6" x14ac:dyDescent="0.2">
      <c r="C163" s="10">
        <f t="shared" si="4"/>
        <v>49.872500000001118</v>
      </c>
      <c r="D163">
        <v>4.029428374684971E-4</v>
      </c>
      <c r="E163" s="1">
        <f>IF(C163&lt;50+'FCR-D_Data'!E$5,+'FCR-D_Data'!$E$2*(50-C163+'FCR-D_Data'!E$5)/(-'FCR-D_Data'!E$6+'FCR-D_Data'!E$5),IF(C163&gt;50+'FCR-D_Data'!E$4,-'FCR-D_Data'!$E$2*(50-C163+'FCR-D_Data'!E$4)/(-'FCR-D_Data'!E$3+'FCR-D_Data'!E$4),0))</f>
        <v>6.8749999997205422E-2</v>
      </c>
      <c r="F163">
        <f t="shared" si="5"/>
        <v>2.770232007483312E-5</v>
      </c>
    </row>
    <row r="164" spans="3:6" x14ac:dyDescent="0.2">
      <c r="C164" s="10">
        <f t="shared" si="4"/>
        <v>49.875000000001116</v>
      </c>
      <c r="D164">
        <v>4.7300302342603601E-4</v>
      </c>
      <c r="E164" s="1">
        <f>IF(C164&lt;50+'FCR-D_Data'!E$5,+'FCR-D_Data'!$E$2*(50-C164+'FCR-D_Data'!E$5)/(-'FCR-D_Data'!E$6+'FCR-D_Data'!E$5),IF(C164&gt;50+'FCR-D_Data'!E$4,-'FCR-D_Data'!$E$2*(50-C164+'FCR-D_Data'!E$4)/(-'FCR-D_Data'!E$3+'FCR-D_Data'!E$4),0))</f>
        <v>6.2499999997211106E-2</v>
      </c>
      <c r="F164">
        <f t="shared" si="5"/>
        <v>2.9562688962808095E-5</v>
      </c>
    </row>
    <row r="165" spans="3:6" x14ac:dyDescent="0.2">
      <c r="C165" s="10">
        <f t="shared" si="4"/>
        <v>49.877500000001113</v>
      </c>
      <c r="D165">
        <v>5.1480689129020281E-4</v>
      </c>
      <c r="E165" s="1">
        <f>IF(C165&lt;50+'FCR-D_Data'!E$5,+'FCR-D_Data'!$E$2*(50-C165+'FCR-D_Data'!E$5)/(-'FCR-D_Data'!E$6+'FCR-D_Data'!E$5),IF(C165&gt;50+'FCR-D_Data'!E$4,-'FCR-D_Data'!$E$2*(50-C165+'FCR-D_Data'!E$4)/(-'FCR-D_Data'!E$3+'FCR-D_Data'!E$4),0))</f>
        <v>5.624999999721679E-2</v>
      </c>
      <c r="F165">
        <f t="shared" si="5"/>
        <v>2.8957887633641093E-5</v>
      </c>
    </row>
    <row r="166" spans="3:6" x14ac:dyDescent="0.2">
      <c r="C166" s="10">
        <f t="shared" si="4"/>
        <v>49.880000000001111</v>
      </c>
      <c r="D166">
        <v>5.7557732883348244E-4</v>
      </c>
      <c r="E166" s="1">
        <f>IF(C166&lt;50+'FCR-D_Data'!E$5,+'FCR-D_Data'!$E$2*(50-C166+'FCR-D_Data'!E$5)/(-'FCR-D_Data'!E$6+'FCR-D_Data'!E$5),IF(C166&gt;50+'FCR-D_Data'!E$4,-'FCR-D_Data'!$E$2*(50-C166+'FCR-D_Data'!E$4)/(-'FCR-D_Data'!E$3+'FCR-D_Data'!E$4),0))</f>
        <v>4.9999999997222475E-2</v>
      </c>
      <c r="F166">
        <f t="shared" si="5"/>
        <v>2.8778866440075443E-5</v>
      </c>
    </row>
    <row r="167" spans="3:6" x14ac:dyDescent="0.2">
      <c r="C167" s="10">
        <f t="shared" si="4"/>
        <v>49.882500000001109</v>
      </c>
      <c r="D167">
        <v>6.8937674690815881E-4</v>
      </c>
      <c r="E167" s="1">
        <f>IF(C167&lt;50+'FCR-D_Data'!E$5,+'FCR-D_Data'!$E$2*(50-C167+'FCR-D_Data'!E$5)/(-'FCR-D_Data'!E$6+'FCR-D_Data'!E$5),IF(C167&gt;50+'FCR-D_Data'!E$4,-'FCR-D_Data'!$E$2*(50-C167+'FCR-D_Data'!E$4)/(-'FCR-D_Data'!E$3+'FCR-D_Data'!E$4),0))</f>
        <v>4.3749999997228159E-2</v>
      </c>
      <c r="F167">
        <f t="shared" si="5"/>
        <v>3.0160232675321104E-5</v>
      </c>
    </row>
    <row r="168" spans="3:6" x14ac:dyDescent="0.2">
      <c r="C168" s="10">
        <f t="shared" si="4"/>
        <v>49.885000000001106</v>
      </c>
      <c r="D168">
        <v>8.0936933059234148E-4</v>
      </c>
      <c r="E168" s="1">
        <f>IF(C168&lt;50+'FCR-D_Data'!E$5,+'FCR-D_Data'!$E$2*(50-C168+'FCR-D_Data'!E$5)/(-'FCR-D_Data'!E$6+'FCR-D_Data'!E$5),IF(C168&gt;50+'FCR-D_Data'!E$4,-'FCR-D_Data'!$E$2*(50-C168+'FCR-D_Data'!E$4)/(-'FCR-D_Data'!E$3+'FCR-D_Data'!E$4),0))</f>
        <v>3.7499999997233843E-2</v>
      </c>
      <c r="F168">
        <f t="shared" si="5"/>
        <v>3.0351349894973964E-5</v>
      </c>
    </row>
    <row r="169" spans="3:6" x14ac:dyDescent="0.2">
      <c r="C169" s="10">
        <f t="shared" si="4"/>
        <v>49.887500000001104</v>
      </c>
      <c r="D169">
        <v>9.1116949029859966E-4</v>
      </c>
      <c r="E169" s="1">
        <f>IF(C169&lt;50+'FCR-D_Data'!E$5,+'FCR-D_Data'!$E$2*(50-C169+'FCR-D_Data'!E$5)/(-'FCR-D_Data'!E$6+'FCR-D_Data'!E$5),IF(C169&gt;50+'FCR-D_Data'!E$4,-'FCR-D_Data'!$E$2*(50-C169+'FCR-D_Data'!E$4)/(-'FCR-D_Data'!E$3+'FCR-D_Data'!E$4),0))</f>
        <v>3.1249999997239528E-2</v>
      </c>
      <c r="F169">
        <f t="shared" si="5"/>
        <v>2.8474046569315982E-5</v>
      </c>
    </row>
    <row r="170" spans="3:6" x14ac:dyDescent="0.2">
      <c r="C170" s="10">
        <f t="shared" si="4"/>
        <v>49.890000000001102</v>
      </c>
      <c r="D170">
        <v>1.0280654911780291E-3</v>
      </c>
      <c r="E170" s="1">
        <f>IF(C170&lt;50+'FCR-D_Data'!E$5,+'FCR-D_Data'!$E$2*(50-C170+'FCR-D_Data'!E$5)/(-'FCR-D_Data'!E$6+'FCR-D_Data'!E$5),IF(C170&gt;50+'FCR-D_Data'!E$4,-'FCR-D_Data'!$E$2*(50-C170+'FCR-D_Data'!E$4)/(-'FCR-D_Data'!E$3+'FCR-D_Data'!E$4),0))</f>
        <v>2.4999999997245212E-2</v>
      </c>
      <c r="F170">
        <f t="shared" si="5"/>
        <v>2.5701637276618625E-5</v>
      </c>
    </row>
    <row r="171" spans="3:6" x14ac:dyDescent="0.2">
      <c r="C171" s="10">
        <f t="shared" si="4"/>
        <v>49.8925000000011</v>
      </c>
      <c r="D171">
        <v>1.0807073988588318E-3</v>
      </c>
      <c r="E171" s="1">
        <f>IF(C171&lt;50+'FCR-D_Data'!E$5,+'FCR-D_Data'!$E$2*(50-C171+'FCR-D_Data'!E$5)/(-'FCR-D_Data'!E$6+'FCR-D_Data'!E$5),IF(C171&gt;50+'FCR-D_Data'!E$4,-'FCR-D_Data'!$E$2*(50-C171+'FCR-D_Data'!E$4)/(-'FCR-D_Data'!E$3+'FCR-D_Data'!E$4),0))</f>
        <v>1.8749999997250896E-2</v>
      </c>
      <c r="F171">
        <f t="shared" si="5"/>
        <v>2.0263263725632118E-5</v>
      </c>
    </row>
    <row r="172" spans="3:6" x14ac:dyDescent="0.2">
      <c r="C172" s="10">
        <f t="shared" si="4"/>
        <v>49.895000000001097</v>
      </c>
      <c r="D172">
        <v>1.2146346051644034E-3</v>
      </c>
      <c r="E172" s="1">
        <f>IF(C172&lt;50+'FCR-D_Data'!E$5,+'FCR-D_Data'!$E$2*(50-C172+'FCR-D_Data'!E$5)/(-'FCR-D_Data'!E$6+'FCR-D_Data'!E$5),IF(C172&gt;50+'FCR-D_Data'!E$4,-'FCR-D_Data'!$E$2*(50-C172+'FCR-D_Data'!E$4)/(-'FCR-D_Data'!E$3+'FCR-D_Data'!E$4),0))</f>
        <v>1.2499999997256581E-2</v>
      </c>
      <c r="F172">
        <f t="shared" si="5"/>
        <v>1.5182932561222791E-5</v>
      </c>
    </row>
    <row r="173" spans="3:6" x14ac:dyDescent="0.2">
      <c r="C173" s="10">
        <f t="shared" si="4"/>
        <v>49.897500000001095</v>
      </c>
      <c r="D173">
        <v>1.3895915336329535E-3</v>
      </c>
      <c r="E173" s="1">
        <f>IF(C173&lt;50+'FCR-D_Data'!E$5,+'FCR-D_Data'!$E$2*(50-C173+'FCR-D_Data'!E$5)/(-'FCR-D_Data'!E$6+'FCR-D_Data'!E$5),IF(C173&gt;50+'FCR-D_Data'!E$4,-'FCR-D_Data'!$E$2*(50-C173+'FCR-D_Data'!E$4)/(-'FCR-D_Data'!E$3+'FCR-D_Data'!E$4),0))</f>
        <v>6.249999997262265E-3</v>
      </c>
      <c r="F173">
        <f t="shared" si="5"/>
        <v>8.6849470814016254E-6</v>
      </c>
    </row>
    <row r="174" spans="3:6" x14ac:dyDescent="0.2">
      <c r="C174" s="10">
        <f t="shared" si="4"/>
        <v>49.900000000001093</v>
      </c>
      <c r="D174">
        <v>1.618738661184683E-3</v>
      </c>
      <c r="E174" s="1">
        <f>IF(C174&lt;50+'FCR-D_Data'!E$5,+'FCR-D_Data'!$E$2*(50-C174+'FCR-D_Data'!E$5)/(-'FCR-D_Data'!E$6+'FCR-D_Data'!E$5),IF(C174&gt;50+'FCR-D_Data'!E$4,-'FCR-D_Data'!$E$2*(50-C174+'FCR-D_Data'!E$4)/(-'FCR-D_Data'!E$3+'FCR-D_Data'!E$4),0))</f>
        <v>0</v>
      </c>
      <c r="F174">
        <f t="shared" si="5"/>
        <v>0</v>
      </c>
    </row>
    <row r="175" spans="3:6" x14ac:dyDescent="0.2">
      <c r="C175" s="10">
        <f t="shared" si="4"/>
        <v>49.902500000001091</v>
      </c>
      <c r="D175">
        <v>1.7933085168026388E-3</v>
      </c>
      <c r="E175" s="1">
        <f>IF(C175&lt;50+'FCR-D_Data'!E$5,+'FCR-D_Data'!$E$2*(50-C175+'FCR-D_Data'!E$5)/(-'FCR-D_Data'!E$6+'FCR-D_Data'!E$5),IF(C175&gt;50+'FCR-D_Data'!E$4,-'FCR-D_Data'!$E$2*(50-C175+'FCR-D_Data'!E$4)/(-'FCR-D_Data'!E$3+'FCR-D_Data'!E$4),0))</f>
        <v>0</v>
      </c>
      <c r="F175">
        <f t="shared" si="5"/>
        <v>0</v>
      </c>
    </row>
    <row r="176" spans="3:6" x14ac:dyDescent="0.2">
      <c r="C176" s="10">
        <f t="shared" si="4"/>
        <v>49.905000000001088</v>
      </c>
      <c r="D176">
        <v>2.0383256312287278E-3</v>
      </c>
      <c r="E176" s="1">
        <f>IF(C176&lt;50+'FCR-D_Data'!E$5,+'FCR-D_Data'!$E$2*(50-C176+'FCR-D_Data'!E$5)/(-'FCR-D_Data'!E$6+'FCR-D_Data'!E$5),IF(C176&gt;50+'FCR-D_Data'!E$4,-'FCR-D_Data'!$E$2*(50-C176+'FCR-D_Data'!E$4)/(-'FCR-D_Data'!E$3+'FCR-D_Data'!E$4),0))</f>
        <v>0</v>
      </c>
      <c r="F176">
        <f t="shared" si="5"/>
        <v>0</v>
      </c>
    </row>
    <row r="177" spans="3:6" x14ac:dyDescent="0.2">
      <c r="C177" s="10">
        <f t="shared" si="4"/>
        <v>49.907500000001086</v>
      </c>
      <c r="D177">
        <v>2.5090062175511991E-3</v>
      </c>
      <c r="E177" s="1">
        <f>IF(C177&lt;50+'FCR-D_Data'!E$5,+'FCR-D_Data'!$E$2*(50-C177+'FCR-D_Data'!E$5)/(-'FCR-D_Data'!E$6+'FCR-D_Data'!E$5),IF(C177&gt;50+'FCR-D_Data'!E$4,-'FCR-D_Data'!$E$2*(50-C177+'FCR-D_Data'!E$4)/(-'FCR-D_Data'!E$3+'FCR-D_Data'!E$4),0))</f>
        <v>0</v>
      </c>
      <c r="F177">
        <f t="shared" si="5"/>
        <v>0</v>
      </c>
    </row>
    <row r="178" spans="3:6" x14ac:dyDescent="0.2">
      <c r="C178" s="10">
        <f t="shared" si="4"/>
        <v>49.910000000001084</v>
      </c>
      <c r="D178">
        <v>2.9885894794373356E-3</v>
      </c>
      <c r="E178" s="1">
        <f>IF(C178&lt;50+'FCR-D_Data'!E$5,+'FCR-D_Data'!$E$2*(50-C178+'FCR-D_Data'!E$5)/(-'FCR-D_Data'!E$6+'FCR-D_Data'!E$5),IF(C178&gt;50+'FCR-D_Data'!E$4,-'FCR-D_Data'!$E$2*(50-C178+'FCR-D_Data'!E$4)/(-'FCR-D_Data'!E$3+'FCR-D_Data'!E$4),0))</f>
        <v>0</v>
      </c>
      <c r="F178">
        <f t="shared" si="5"/>
        <v>0</v>
      </c>
    </row>
    <row r="179" spans="3:6" x14ac:dyDescent="0.2">
      <c r="C179" s="10">
        <f t="shared" si="4"/>
        <v>49.912500000001081</v>
      </c>
      <c r="D179">
        <v>3.2928287400043276E-3</v>
      </c>
      <c r="E179" s="1">
        <f>IF(C179&lt;50+'FCR-D_Data'!E$5,+'FCR-D_Data'!$E$2*(50-C179+'FCR-D_Data'!E$5)/(-'FCR-D_Data'!E$6+'FCR-D_Data'!E$5),IF(C179&gt;50+'FCR-D_Data'!E$4,-'FCR-D_Data'!$E$2*(50-C179+'FCR-D_Data'!E$4)/(-'FCR-D_Data'!E$3+'FCR-D_Data'!E$4),0))</f>
        <v>0</v>
      </c>
      <c r="F179">
        <f t="shared" si="5"/>
        <v>0</v>
      </c>
    </row>
    <row r="180" spans="3:6" x14ac:dyDescent="0.2">
      <c r="C180" s="10">
        <f t="shared" si="4"/>
        <v>49.915000000001079</v>
      </c>
      <c r="D180">
        <v>3.4623666485645598E-3</v>
      </c>
      <c r="E180" s="1">
        <f>IF(C180&lt;50+'FCR-D_Data'!E$5,+'FCR-D_Data'!$E$2*(50-C180+'FCR-D_Data'!E$5)/(-'FCR-D_Data'!E$6+'FCR-D_Data'!E$5),IF(C180&gt;50+'FCR-D_Data'!E$4,-'FCR-D_Data'!$E$2*(50-C180+'FCR-D_Data'!E$4)/(-'FCR-D_Data'!E$3+'FCR-D_Data'!E$4),0))</f>
        <v>0</v>
      </c>
      <c r="F180">
        <f t="shared" si="5"/>
        <v>0</v>
      </c>
    </row>
    <row r="181" spans="3:6" x14ac:dyDescent="0.2">
      <c r="C181" s="10">
        <f t="shared" si="4"/>
        <v>49.917500000001077</v>
      </c>
      <c r="D181">
        <v>4.0692968782961676E-3</v>
      </c>
      <c r="E181" s="1">
        <f>IF(C181&lt;50+'FCR-D_Data'!E$5,+'FCR-D_Data'!$E$2*(50-C181+'FCR-D_Data'!E$5)/(-'FCR-D_Data'!E$6+'FCR-D_Data'!E$5),IF(C181&gt;50+'FCR-D_Data'!E$4,-'FCR-D_Data'!$E$2*(50-C181+'FCR-D_Data'!E$4)/(-'FCR-D_Data'!E$3+'FCR-D_Data'!E$4),0))</f>
        <v>0</v>
      </c>
      <c r="F181">
        <f t="shared" si="5"/>
        <v>0</v>
      </c>
    </row>
    <row r="182" spans="3:6" x14ac:dyDescent="0.2">
      <c r="C182" s="10">
        <f t="shared" si="4"/>
        <v>49.920000000001075</v>
      </c>
      <c r="D182">
        <v>4.8171216256440406E-3</v>
      </c>
      <c r="E182" s="1">
        <f>IF(C182&lt;50+'FCR-D_Data'!E$5,+'FCR-D_Data'!$E$2*(50-C182+'FCR-D_Data'!E$5)/(-'FCR-D_Data'!E$6+'FCR-D_Data'!E$5),IF(C182&gt;50+'FCR-D_Data'!E$4,-'FCR-D_Data'!$E$2*(50-C182+'FCR-D_Data'!E$4)/(-'FCR-D_Data'!E$3+'FCR-D_Data'!E$4),0))</f>
        <v>0</v>
      </c>
      <c r="F182">
        <f t="shared" si="5"/>
        <v>0</v>
      </c>
    </row>
    <row r="183" spans="3:6" x14ac:dyDescent="0.2">
      <c r="C183" s="10">
        <f t="shared" si="4"/>
        <v>49.922500000001072</v>
      </c>
      <c r="D183">
        <v>5.2490949269070981E-3</v>
      </c>
      <c r="E183" s="1">
        <f>IF(C183&lt;50+'FCR-D_Data'!E$5,+'FCR-D_Data'!$E$2*(50-C183+'FCR-D_Data'!E$5)/(-'FCR-D_Data'!E$6+'FCR-D_Data'!E$5),IF(C183&gt;50+'FCR-D_Data'!E$4,-'FCR-D_Data'!$E$2*(50-C183+'FCR-D_Data'!E$4)/(-'FCR-D_Data'!E$3+'FCR-D_Data'!E$4),0))</f>
        <v>0</v>
      </c>
      <c r="F183">
        <f t="shared" si="5"/>
        <v>0</v>
      </c>
    </row>
    <row r="184" spans="3:6" x14ac:dyDescent="0.2">
      <c r="C184" s="10">
        <f t="shared" si="4"/>
        <v>49.92500000000107</v>
      </c>
      <c r="D184">
        <v>5.6129434064655873E-3</v>
      </c>
      <c r="E184" s="1">
        <f>IF(C184&lt;50+'FCR-D_Data'!E$5,+'FCR-D_Data'!$E$2*(50-C184+'FCR-D_Data'!E$5)/(-'FCR-D_Data'!E$6+'FCR-D_Data'!E$5),IF(C184&gt;50+'FCR-D_Data'!E$4,-'FCR-D_Data'!$E$2*(50-C184+'FCR-D_Data'!E$4)/(-'FCR-D_Data'!E$3+'FCR-D_Data'!E$4),0))</f>
        <v>0</v>
      </c>
      <c r="F184">
        <f t="shared" si="5"/>
        <v>0</v>
      </c>
    </row>
    <row r="185" spans="3:6" x14ac:dyDescent="0.2">
      <c r="C185" s="10">
        <f t="shared" si="4"/>
        <v>49.927500000001068</v>
      </c>
      <c r="D185">
        <v>6.0727859529714229E-3</v>
      </c>
      <c r="E185" s="1">
        <f>IF(C185&lt;50+'FCR-D_Data'!E$5,+'FCR-D_Data'!$E$2*(50-C185+'FCR-D_Data'!E$5)/(-'FCR-D_Data'!E$6+'FCR-D_Data'!E$5),IF(C185&gt;50+'FCR-D_Data'!E$4,-'FCR-D_Data'!$E$2*(50-C185+'FCR-D_Data'!E$4)/(-'FCR-D_Data'!E$3+'FCR-D_Data'!E$4),0))</f>
        <v>0</v>
      </c>
      <c r="F185">
        <f t="shared" si="5"/>
        <v>0</v>
      </c>
    </row>
    <row r="186" spans="3:6" x14ac:dyDescent="0.2">
      <c r="C186" s="10">
        <f t="shared" si="4"/>
        <v>49.930000000001066</v>
      </c>
      <c r="D186">
        <v>7.0404680794567661E-3</v>
      </c>
      <c r="E186" s="1">
        <f>IF(C186&lt;50+'FCR-D_Data'!E$5,+'FCR-D_Data'!$E$2*(50-C186+'FCR-D_Data'!E$5)/(-'FCR-D_Data'!E$6+'FCR-D_Data'!E$5),IF(C186&gt;50+'FCR-D_Data'!E$4,-'FCR-D_Data'!$E$2*(50-C186+'FCR-D_Data'!E$4)/(-'FCR-D_Data'!E$3+'FCR-D_Data'!E$4),0))</f>
        <v>0</v>
      </c>
      <c r="F186">
        <f t="shared" si="5"/>
        <v>0</v>
      </c>
    </row>
    <row r="187" spans="3:6" x14ac:dyDescent="0.2">
      <c r="C187" s="10">
        <f t="shared" si="4"/>
        <v>49.932500000001063</v>
      </c>
      <c r="D187">
        <v>7.8451925358419775E-3</v>
      </c>
      <c r="E187" s="1">
        <f>IF(C187&lt;50+'FCR-D_Data'!E$5,+'FCR-D_Data'!$E$2*(50-C187+'FCR-D_Data'!E$5)/(-'FCR-D_Data'!E$6+'FCR-D_Data'!E$5),IF(C187&gt;50+'FCR-D_Data'!E$4,-'FCR-D_Data'!$E$2*(50-C187+'FCR-D_Data'!E$4)/(-'FCR-D_Data'!E$3+'FCR-D_Data'!E$4),0))</f>
        <v>0</v>
      </c>
      <c r="F187">
        <f t="shared" si="5"/>
        <v>0</v>
      </c>
    </row>
    <row r="188" spans="3:6" x14ac:dyDescent="0.2">
      <c r="C188" s="10">
        <f t="shared" si="4"/>
        <v>49.935000000001061</v>
      </c>
      <c r="D188">
        <v>8.3201309235209856E-3</v>
      </c>
      <c r="E188" s="1">
        <f>IF(C188&lt;50+'FCR-D_Data'!E$5,+'FCR-D_Data'!$E$2*(50-C188+'FCR-D_Data'!E$5)/(-'FCR-D_Data'!E$6+'FCR-D_Data'!E$5),IF(C188&gt;50+'FCR-D_Data'!E$4,-'FCR-D_Data'!$E$2*(50-C188+'FCR-D_Data'!E$4)/(-'FCR-D_Data'!E$3+'FCR-D_Data'!E$4),0))</f>
        <v>0</v>
      </c>
      <c r="F188">
        <f t="shared" si="5"/>
        <v>0</v>
      </c>
    </row>
    <row r="189" spans="3:6" x14ac:dyDescent="0.2">
      <c r="C189" s="10">
        <f t="shared" si="4"/>
        <v>49.937500000001059</v>
      </c>
      <c r="D189">
        <v>8.5245053886346903E-3</v>
      </c>
      <c r="E189" s="1">
        <f>IF(C189&lt;50+'FCR-D_Data'!E$5,+'FCR-D_Data'!$E$2*(50-C189+'FCR-D_Data'!E$5)/(-'FCR-D_Data'!E$6+'FCR-D_Data'!E$5),IF(C189&gt;50+'FCR-D_Data'!E$4,-'FCR-D_Data'!$E$2*(50-C189+'FCR-D_Data'!E$4)/(-'FCR-D_Data'!E$3+'FCR-D_Data'!E$4),0))</f>
        <v>0</v>
      </c>
      <c r="F189">
        <f t="shared" si="5"/>
        <v>0</v>
      </c>
    </row>
    <row r="190" spans="3:6" x14ac:dyDescent="0.2">
      <c r="C190" s="10">
        <f t="shared" si="4"/>
        <v>49.940000000001056</v>
      </c>
      <c r="D190">
        <v>9.5250887074205346E-3</v>
      </c>
      <c r="E190" s="1">
        <f>IF(C190&lt;50+'FCR-D_Data'!E$5,+'FCR-D_Data'!$E$2*(50-C190+'FCR-D_Data'!E$5)/(-'FCR-D_Data'!E$6+'FCR-D_Data'!E$5),IF(C190&gt;50+'FCR-D_Data'!E$4,-'FCR-D_Data'!$E$2*(50-C190+'FCR-D_Data'!E$4)/(-'FCR-D_Data'!E$3+'FCR-D_Data'!E$4),0))</f>
        <v>0</v>
      </c>
      <c r="F190">
        <f t="shared" si="5"/>
        <v>0</v>
      </c>
    </row>
    <row r="191" spans="3:6" x14ac:dyDescent="0.2">
      <c r="C191" s="10">
        <f t="shared" si="4"/>
        <v>49.942500000001054</v>
      </c>
      <c r="D191">
        <v>1.0436645270569729E-2</v>
      </c>
      <c r="E191" s="1">
        <f>IF(C191&lt;50+'FCR-D_Data'!E$5,+'FCR-D_Data'!$E$2*(50-C191+'FCR-D_Data'!E$5)/(-'FCR-D_Data'!E$6+'FCR-D_Data'!E$5),IF(C191&gt;50+'FCR-D_Data'!E$4,-'FCR-D_Data'!$E$2*(50-C191+'FCR-D_Data'!E$4)/(-'FCR-D_Data'!E$3+'FCR-D_Data'!E$4),0))</f>
        <v>0</v>
      </c>
      <c r="F191">
        <f t="shared" si="5"/>
        <v>0</v>
      </c>
    </row>
    <row r="192" spans="3:6" x14ac:dyDescent="0.2">
      <c r="C192" s="10">
        <f t="shared" si="4"/>
        <v>49.945000000001052</v>
      </c>
      <c r="D192">
        <v>1.1037769407542425E-2</v>
      </c>
      <c r="E192" s="1">
        <f>IF(C192&lt;50+'FCR-D_Data'!E$5,+'FCR-D_Data'!$E$2*(50-C192+'FCR-D_Data'!E$5)/(-'FCR-D_Data'!E$6+'FCR-D_Data'!E$5),IF(C192&gt;50+'FCR-D_Data'!E$4,-'FCR-D_Data'!$E$2*(50-C192+'FCR-D_Data'!E$4)/(-'FCR-D_Data'!E$3+'FCR-D_Data'!E$4),0))</f>
        <v>0</v>
      </c>
      <c r="F192">
        <f t="shared" si="5"/>
        <v>0</v>
      </c>
    </row>
    <row r="193" spans="3:6" x14ac:dyDescent="0.2">
      <c r="C193" s="10">
        <f t="shared" si="4"/>
        <v>49.94750000000105</v>
      </c>
      <c r="D193">
        <v>1.1642377200170468E-2</v>
      </c>
      <c r="E193" s="1">
        <f>IF(C193&lt;50+'FCR-D_Data'!E$5,+'FCR-D_Data'!$E$2*(50-C193+'FCR-D_Data'!E$5)/(-'FCR-D_Data'!E$6+'FCR-D_Data'!E$5),IF(C193&gt;50+'FCR-D_Data'!E$4,-'FCR-D_Data'!$E$2*(50-C193+'FCR-D_Data'!E$4)/(-'FCR-D_Data'!E$3+'FCR-D_Data'!E$4),0))</f>
        <v>0</v>
      </c>
      <c r="F193">
        <f t="shared" si="5"/>
        <v>0</v>
      </c>
    </row>
    <row r="194" spans="3:6" x14ac:dyDescent="0.2">
      <c r="C194" s="10">
        <f t="shared" si="4"/>
        <v>49.950000000001047</v>
      </c>
      <c r="D194">
        <v>1.200854811683252E-2</v>
      </c>
      <c r="E194" s="1">
        <f>IF(C194&lt;50+'FCR-D_Data'!E$5,+'FCR-D_Data'!$E$2*(50-C194+'FCR-D_Data'!E$5)/(-'FCR-D_Data'!E$6+'FCR-D_Data'!E$5),IF(C194&gt;50+'FCR-D_Data'!E$4,-'FCR-D_Data'!$E$2*(50-C194+'FCR-D_Data'!E$4)/(-'FCR-D_Data'!E$3+'FCR-D_Data'!E$4),0))</f>
        <v>0</v>
      </c>
      <c r="F194">
        <f t="shared" si="5"/>
        <v>0</v>
      </c>
    </row>
    <row r="195" spans="3:6" x14ac:dyDescent="0.2">
      <c r="C195" s="10">
        <f t="shared" si="4"/>
        <v>49.952500000001045</v>
      </c>
      <c r="D195">
        <v>1.3066418217506299E-2</v>
      </c>
      <c r="E195" s="1">
        <f>IF(C195&lt;50+'FCR-D_Data'!E$5,+'FCR-D_Data'!$E$2*(50-C195+'FCR-D_Data'!E$5)/(-'FCR-D_Data'!E$6+'FCR-D_Data'!E$5),IF(C195&gt;50+'FCR-D_Data'!E$4,-'FCR-D_Data'!$E$2*(50-C195+'FCR-D_Data'!E$4)/(-'FCR-D_Data'!E$3+'FCR-D_Data'!E$4),0))</f>
        <v>0</v>
      </c>
      <c r="F195">
        <f t="shared" si="5"/>
        <v>0</v>
      </c>
    </row>
    <row r="196" spans="3:6" x14ac:dyDescent="0.2">
      <c r="C196" s="10">
        <f t="shared" si="4"/>
        <v>49.955000000001043</v>
      </c>
      <c r="D196">
        <v>1.3862239998327846E-2</v>
      </c>
      <c r="E196" s="1">
        <f>IF(C196&lt;50+'FCR-D_Data'!E$5,+'FCR-D_Data'!$E$2*(50-C196+'FCR-D_Data'!E$5)/(-'FCR-D_Data'!E$6+'FCR-D_Data'!E$5),IF(C196&gt;50+'FCR-D_Data'!E$4,-'FCR-D_Data'!$E$2*(50-C196+'FCR-D_Data'!E$4)/(-'FCR-D_Data'!E$3+'FCR-D_Data'!E$4),0))</f>
        <v>0</v>
      </c>
      <c r="F196">
        <f t="shared" si="5"/>
        <v>0</v>
      </c>
    </row>
    <row r="197" spans="3:6" x14ac:dyDescent="0.2">
      <c r="C197" s="10">
        <f t="shared" si="4"/>
        <v>49.957500000001041</v>
      </c>
      <c r="D197">
        <v>1.4676641275977911E-2</v>
      </c>
      <c r="E197" s="1">
        <f>IF(C197&lt;50+'FCR-D_Data'!E$5,+'FCR-D_Data'!$E$2*(50-C197+'FCR-D_Data'!E$5)/(-'FCR-D_Data'!E$6+'FCR-D_Data'!E$5),IF(C197&gt;50+'FCR-D_Data'!E$4,-'FCR-D_Data'!$E$2*(50-C197+'FCR-D_Data'!E$4)/(-'FCR-D_Data'!E$3+'FCR-D_Data'!E$4),0))</f>
        <v>0</v>
      </c>
      <c r="F197">
        <f t="shared" si="5"/>
        <v>0</v>
      </c>
    </row>
    <row r="198" spans="3:6" x14ac:dyDescent="0.2">
      <c r="C198" s="10">
        <f t="shared" si="4"/>
        <v>49.960000000001038</v>
      </c>
      <c r="D198">
        <v>1.4693672481404053E-2</v>
      </c>
      <c r="E198" s="1">
        <f>IF(C198&lt;50+'FCR-D_Data'!E$5,+'FCR-D_Data'!$E$2*(50-C198+'FCR-D_Data'!E$5)/(-'FCR-D_Data'!E$6+'FCR-D_Data'!E$5),IF(C198&gt;50+'FCR-D_Data'!E$4,-'FCR-D_Data'!$E$2*(50-C198+'FCR-D_Data'!E$4)/(-'FCR-D_Data'!E$3+'FCR-D_Data'!E$4),0))</f>
        <v>0</v>
      </c>
      <c r="F198">
        <f t="shared" si="5"/>
        <v>0</v>
      </c>
    </row>
    <row r="199" spans="3:6" x14ac:dyDescent="0.2">
      <c r="C199" s="10">
        <f t="shared" si="4"/>
        <v>49.962500000001036</v>
      </c>
      <c r="D199">
        <v>1.4612000109928689E-2</v>
      </c>
      <c r="E199" s="1">
        <f>IF(C199&lt;50+'FCR-D_Data'!E$5,+'FCR-D_Data'!$E$2*(50-C199+'FCR-D_Data'!E$5)/(-'FCR-D_Data'!E$6+'FCR-D_Data'!E$5),IF(C199&gt;50+'FCR-D_Data'!E$4,-'FCR-D_Data'!$E$2*(50-C199+'FCR-D_Data'!E$4)/(-'FCR-D_Data'!E$3+'FCR-D_Data'!E$4),0))</f>
        <v>0</v>
      </c>
      <c r="F199">
        <f t="shared" si="5"/>
        <v>0</v>
      </c>
    </row>
    <row r="200" spans="3:6" x14ac:dyDescent="0.2">
      <c r="C200" s="10">
        <f t="shared" si="4"/>
        <v>49.965000000001034</v>
      </c>
      <c r="D200">
        <v>1.5699674820098215E-2</v>
      </c>
      <c r="E200" s="1">
        <f>IF(C200&lt;50+'FCR-D_Data'!E$5,+'FCR-D_Data'!$E$2*(50-C200+'FCR-D_Data'!E$5)/(-'FCR-D_Data'!E$6+'FCR-D_Data'!E$5),IF(C200&gt;50+'FCR-D_Data'!E$4,-'FCR-D_Data'!$E$2*(50-C200+'FCR-D_Data'!E$4)/(-'FCR-D_Data'!E$3+'FCR-D_Data'!E$4),0))</f>
        <v>0</v>
      </c>
      <c r="F200">
        <f t="shared" si="5"/>
        <v>0</v>
      </c>
    </row>
    <row r="201" spans="3:6" x14ac:dyDescent="0.2">
      <c r="C201" s="10">
        <f t="shared" si="4"/>
        <v>49.967500000001031</v>
      </c>
      <c r="D201">
        <v>1.7123715837434047E-2</v>
      </c>
      <c r="E201" s="1">
        <f>IF(C201&lt;50+'FCR-D_Data'!E$5,+'FCR-D_Data'!$E$2*(50-C201+'FCR-D_Data'!E$5)/(-'FCR-D_Data'!E$6+'FCR-D_Data'!E$5),IF(C201&gt;50+'FCR-D_Data'!E$4,-'FCR-D_Data'!$E$2*(50-C201+'FCR-D_Data'!E$4)/(-'FCR-D_Data'!E$3+'FCR-D_Data'!E$4),0))</f>
        <v>0</v>
      </c>
      <c r="F201">
        <f t="shared" si="5"/>
        <v>0</v>
      </c>
    </row>
    <row r="202" spans="3:6" x14ac:dyDescent="0.2">
      <c r="C202" s="10">
        <f t="shared" si="4"/>
        <v>49.970000000001029</v>
      </c>
      <c r="D202">
        <v>1.8160684004175743E-2</v>
      </c>
      <c r="E202" s="1">
        <f>IF(C202&lt;50+'FCR-D_Data'!E$5,+'FCR-D_Data'!$E$2*(50-C202+'FCR-D_Data'!E$5)/(-'FCR-D_Data'!E$6+'FCR-D_Data'!E$5),IF(C202&gt;50+'FCR-D_Data'!E$4,-'FCR-D_Data'!$E$2*(50-C202+'FCR-D_Data'!E$4)/(-'FCR-D_Data'!E$3+'FCR-D_Data'!E$4),0))</f>
        <v>0</v>
      </c>
      <c r="F202">
        <f t="shared" si="5"/>
        <v>0</v>
      </c>
    </row>
    <row r="203" spans="3:6" x14ac:dyDescent="0.2">
      <c r="C203" s="10">
        <f t="shared" si="4"/>
        <v>49.972500000001027</v>
      </c>
      <c r="D203">
        <v>1.7447695813381341E-2</v>
      </c>
      <c r="E203" s="1">
        <f>IF(C203&lt;50+'FCR-D_Data'!E$5,+'FCR-D_Data'!$E$2*(50-C203+'FCR-D_Data'!E$5)/(-'FCR-D_Data'!E$6+'FCR-D_Data'!E$5),IF(C203&gt;50+'FCR-D_Data'!E$4,-'FCR-D_Data'!$E$2*(50-C203+'FCR-D_Data'!E$4)/(-'FCR-D_Data'!E$3+'FCR-D_Data'!E$4),0))</f>
        <v>0</v>
      </c>
      <c r="F203">
        <f t="shared" si="5"/>
        <v>0</v>
      </c>
    </row>
    <row r="204" spans="3:6" x14ac:dyDescent="0.2">
      <c r="C204" s="10">
        <f t="shared" si="4"/>
        <v>49.975000000001025</v>
      </c>
      <c r="D204">
        <v>1.7811544292939831E-2</v>
      </c>
      <c r="E204" s="1">
        <f>IF(C204&lt;50+'FCR-D_Data'!E$5,+'FCR-D_Data'!$E$2*(50-C204+'FCR-D_Data'!E$5)/(-'FCR-D_Data'!E$6+'FCR-D_Data'!E$5),IF(C204&gt;50+'FCR-D_Data'!E$4,-'FCR-D_Data'!$E$2*(50-C204+'FCR-D_Data'!E$4)/(-'FCR-D_Data'!E$3+'FCR-D_Data'!E$4),0))</f>
        <v>0</v>
      </c>
      <c r="F204">
        <f t="shared" si="5"/>
        <v>0</v>
      </c>
    </row>
    <row r="205" spans="3:6" x14ac:dyDescent="0.2">
      <c r="C205" s="10">
        <f t="shared" si="4"/>
        <v>49.977500000001022</v>
      </c>
      <c r="D205">
        <v>1.9043597176380968E-2</v>
      </c>
      <c r="E205" s="1">
        <f>IF(C205&lt;50+'FCR-D_Data'!E$5,+'FCR-D_Data'!$E$2*(50-C205+'FCR-D_Data'!E$5)/(-'FCR-D_Data'!E$6+'FCR-D_Data'!E$5),IF(C205&gt;50+'FCR-D_Data'!E$4,-'FCR-D_Data'!$E$2*(50-C205+'FCR-D_Data'!E$4)/(-'FCR-D_Data'!E$3+'FCR-D_Data'!E$4),0))</f>
        <v>0</v>
      </c>
      <c r="F205">
        <f t="shared" si="5"/>
        <v>0</v>
      </c>
    </row>
    <row r="206" spans="3:6" x14ac:dyDescent="0.2">
      <c r="C206" s="10">
        <f t="shared" ref="C206:C212" si="6">+C207-0.0025</f>
        <v>49.98000000000102</v>
      </c>
      <c r="D206">
        <v>1.9841354321455486E-2</v>
      </c>
      <c r="E206" s="1">
        <f>IF(C206&lt;50+'FCR-D_Data'!E$5,+'FCR-D_Data'!$E$2*(50-C206+'FCR-D_Data'!E$5)/(-'FCR-D_Data'!E$6+'FCR-D_Data'!E$5),IF(C206&gt;50+'FCR-D_Data'!E$4,-'FCR-D_Data'!$E$2*(50-C206+'FCR-D_Data'!E$4)/(-'FCR-D_Data'!E$3+'FCR-D_Data'!E$4),0))</f>
        <v>0</v>
      </c>
      <c r="F206">
        <f t="shared" si="5"/>
        <v>0</v>
      </c>
    </row>
    <row r="207" spans="3:6" x14ac:dyDescent="0.2">
      <c r="C207" s="10">
        <f t="shared" si="6"/>
        <v>49.982500000001018</v>
      </c>
      <c r="D207">
        <v>1.9487182663161851E-2</v>
      </c>
      <c r="E207" s="1">
        <f>IF(C207&lt;50+'FCR-D_Data'!E$5,+'FCR-D_Data'!$E$2*(50-C207+'FCR-D_Data'!E$5)/(-'FCR-D_Data'!E$6+'FCR-D_Data'!E$5),IF(C207&gt;50+'FCR-D_Data'!E$4,-'FCR-D_Data'!$E$2*(50-C207+'FCR-D_Data'!E$4)/(-'FCR-D_Data'!E$3+'FCR-D_Data'!E$4),0))</f>
        <v>0</v>
      </c>
      <c r="F207">
        <f t="shared" ref="F207:F270" si="7">+E207*D207</f>
        <v>0</v>
      </c>
    </row>
    <row r="208" spans="3:6" x14ac:dyDescent="0.2">
      <c r="C208" s="10">
        <f t="shared" si="6"/>
        <v>49.985000000001016</v>
      </c>
      <c r="D208">
        <v>1.8866704883659449E-2</v>
      </c>
      <c r="E208" s="1">
        <f>IF(C208&lt;50+'FCR-D_Data'!E$5,+'FCR-D_Data'!$E$2*(50-C208+'FCR-D_Data'!E$5)/(-'FCR-D_Data'!E$6+'FCR-D_Data'!E$5),IF(C208&gt;50+'FCR-D_Data'!E$4,-'FCR-D_Data'!$E$2*(50-C208+'FCR-D_Data'!E$4)/(-'FCR-D_Data'!E$3+'FCR-D_Data'!E$4),0))</f>
        <v>0</v>
      </c>
      <c r="F208">
        <f t="shared" si="7"/>
        <v>0</v>
      </c>
    </row>
    <row r="209" spans="3:6" x14ac:dyDescent="0.2">
      <c r="C209" s="10">
        <f t="shared" si="6"/>
        <v>49.987500000001013</v>
      </c>
      <c r="D209">
        <v>2.0247006668878142E-2</v>
      </c>
      <c r="E209" s="1">
        <f>IF(C209&lt;50+'FCR-D_Data'!E$5,+'FCR-D_Data'!$E$2*(50-C209+'FCR-D_Data'!E$5)/(-'FCR-D_Data'!E$6+'FCR-D_Data'!E$5),IF(C209&gt;50+'FCR-D_Data'!E$4,-'FCR-D_Data'!$E$2*(50-C209+'FCR-D_Data'!E$4)/(-'FCR-D_Data'!E$3+'FCR-D_Data'!E$4),0))</f>
        <v>0</v>
      </c>
      <c r="F209">
        <f t="shared" si="7"/>
        <v>0</v>
      </c>
    </row>
    <row r="210" spans="3:6" x14ac:dyDescent="0.2">
      <c r="C210" s="10">
        <f t="shared" si="6"/>
        <v>49.990000000001011</v>
      </c>
      <c r="D210">
        <v>2.2106117570281785E-2</v>
      </c>
      <c r="E210" s="1">
        <f>IF(C210&lt;50+'FCR-D_Data'!E$5,+'FCR-D_Data'!$E$2*(50-C210+'FCR-D_Data'!E$5)/(-'FCR-D_Data'!E$6+'FCR-D_Data'!E$5),IF(C210&gt;50+'FCR-D_Data'!E$4,-'FCR-D_Data'!$E$2*(50-C210+'FCR-D_Data'!E$4)/(-'FCR-D_Data'!E$3+'FCR-D_Data'!E$4),0))</f>
        <v>0</v>
      </c>
      <c r="F210">
        <f t="shared" si="7"/>
        <v>0</v>
      </c>
    </row>
    <row r="211" spans="3:6" x14ac:dyDescent="0.2">
      <c r="C211" s="10">
        <f t="shared" si="6"/>
        <v>49.992500000001009</v>
      </c>
      <c r="D211">
        <v>2.2090634656258018E-2</v>
      </c>
      <c r="E211" s="1">
        <f>IF(C211&lt;50+'FCR-D_Data'!E$5,+'FCR-D_Data'!$E$2*(50-C211+'FCR-D_Data'!E$5)/(-'FCR-D_Data'!E$6+'FCR-D_Data'!E$5),IF(C211&gt;50+'FCR-D_Data'!E$4,-'FCR-D_Data'!$E$2*(50-C211+'FCR-D_Data'!E$4)/(-'FCR-D_Data'!E$3+'FCR-D_Data'!E$4),0))</f>
        <v>0</v>
      </c>
      <c r="F211">
        <f t="shared" si="7"/>
        <v>0</v>
      </c>
    </row>
    <row r="212" spans="3:6" x14ac:dyDescent="0.2">
      <c r="C212" s="10">
        <f t="shared" si="6"/>
        <v>49.995000000001006</v>
      </c>
      <c r="D212">
        <v>2.0672399731681099E-2</v>
      </c>
      <c r="E212" s="1">
        <f>IF(C212&lt;50+'FCR-D_Data'!E$5,+'FCR-D_Data'!$E$2*(50-C212+'FCR-D_Data'!E$5)/(-'FCR-D_Data'!E$6+'FCR-D_Data'!E$5),IF(C212&gt;50+'FCR-D_Data'!E$4,-'FCR-D_Data'!$E$2*(50-C212+'FCR-D_Data'!E$4)/(-'FCR-D_Data'!E$3+'FCR-D_Data'!E$4),0))</f>
        <v>0</v>
      </c>
      <c r="F212">
        <f t="shared" si="7"/>
        <v>0</v>
      </c>
    </row>
    <row r="213" spans="3:6" x14ac:dyDescent="0.2">
      <c r="C213" s="10">
        <f>+C214-0.0025</f>
        <v>49.997500000001004</v>
      </c>
      <c r="D213">
        <v>2.1099341085886434E-2</v>
      </c>
      <c r="E213" s="1">
        <f>IF(C213&lt;50+'FCR-D_Data'!E$5,+'FCR-D_Data'!$E$2*(50-C213+'FCR-D_Data'!E$5)/(-'FCR-D_Data'!E$6+'FCR-D_Data'!E$5),IF(C213&gt;50+'FCR-D_Data'!E$4,-'FCR-D_Data'!$E$2*(50-C213+'FCR-D_Data'!E$4)/(-'FCR-D_Data'!E$3+'FCR-D_Data'!E$4),0))</f>
        <v>0</v>
      </c>
      <c r="F213">
        <f t="shared" si="7"/>
        <v>0</v>
      </c>
    </row>
    <row r="214" spans="3:6" x14ac:dyDescent="0.2">
      <c r="C214" s="11">
        <v>50.000000000001002</v>
      </c>
      <c r="D214">
        <v>2.2493190420875924E-2</v>
      </c>
      <c r="E214" s="1">
        <f>IF(C214&lt;50+'FCR-D_Data'!E$5,+'FCR-D_Data'!$E$2*(50-C214+'FCR-D_Data'!E$5)/(-'FCR-D_Data'!E$6+'FCR-D_Data'!E$5),IF(C214&gt;50+'FCR-D_Data'!E$4,-'FCR-D_Data'!$E$2*(50-C214+'FCR-D_Data'!E$4)/(-'FCR-D_Data'!E$3+'FCR-D_Data'!E$4),0))</f>
        <v>0</v>
      </c>
      <c r="F214">
        <f t="shared" si="7"/>
        <v>0</v>
      </c>
    </row>
    <row r="215" spans="3:6" x14ac:dyDescent="0.2">
      <c r="C215" s="10">
        <f>+C214+0.0025</f>
        <v>50.002500000001</v>
      </c>
      <c r="D215">
        <v>2.1585117513382077E-2</v>
      </c>
      <c r="E215" s="1">
        <f>IF(C215&lt;50+'FCR-D_Data'!E$5,+'FCR-D_Data'!$E$2*(50-C215+'FCR-D_Data'!E$5)/(-'FCR-D_Data'!E$6+'FCR-D_Data'!E$5),IF(C215&gt;50+'FCR-D_Data'!E$4,-'FCR-D_Data'!$E$2*(50-C215+'FCR-D_Data'!E$4)/(-'FCR-D_Data'!E$3+'FCR-D_Data'!E$4),0))</f>
        <v>0</v>
      </c>
      <c r="F215">
        <f t="shared" si="7"/>
        <v>0</v>
      </c>
    </row>
    <row r="216" spans="3:6" x14ac:dyDescent="0.2">
      <c r="C216" s="10">
        <f t="shared" ref="C216:C279" si="8">+C215+0.0025</f>
        <v>50.005000000000997</v>
      </c>
      <c r="D216">
        <v>2.0736653824879728E-2</v>
      </c>
      <c r="E216" s="1">
        <f>IF(C216&lt;50+'FCR-D_Data'!E$5,+'FCR-D_Data'!$E$2*(50-C216+'FCR-D_Data'!E$5)/(-'FCR-D_Data'!E$6+'FCR-D_Data'!E$5),IF(C216&gt;50+'FCR-D_Data'!E$4,-'FCR-D_Data'!$E$2*(50-C216+'FCR-D_Data'!E$4)/(-'FCR-D_Data'!E$3+'FCR-D_Data'!E$4),0))</f>
        <v>0</v>
      </c>
      <c r="F216">
        <f t="shared" si="7"/>
        <v>0</v>
      </c>
    </row>
    <row r="217" spans="3:6" x14ac:dyDescent="0.2">
      <c r="C217" s="10">
        <f t="shared" si="8"/>
        <v>50.007500000000995</v>
      </c>
      <c r="D217">
        <v>1.9868836493847672E-2</v>
      </c>
      <c r="E217" s="1">
        <f>IF(C217&lt;50+'FCR-D_Data'!E$5,+'FCR-D_Data'!$E$2*(50-C217+'FCR-D_Data'!E$5)/(-'FCR-D_Data'!E$6+'FCR-D_Data'!E$5),IF(C217&gt;50+'FCR-D_Data'!E$4,-'FCR-D_Data'!$E$2*(50-C217+'FCR-D_Data'!E$4)/(-'FCR-D_Data'!E$3+'FCR-D_Data'!E$4),0))</f>
        <v>0</v>
      </c>
      <c r="F217">
        <f t="shared" si="7"/>
        <v>0</v>
      </c>
    </row>
    <row r="218" spans="3:6" x14ac:dyDescent="0.2">
      <c r="C218" s="10">
        <f t="shared" si="8"/>
        <v>50.010000000000993</v>
      </c>
      <c r="D218">
        <v>2.1174046146051104E-2</v>
      </c>
      <c r="E218" s="1">
        <f>IF(C218&lt;50+'FCR-D_Data'!E$5,+'FCR-D_Data'!$E$2*(50-C218+'FCR-D_Data'!E$5)/(-'FCR-D_Data'!E$6+'FCR-D_Data'!E$5),IF(C218&gt;50+'FCR-D_Data'!E$4,-'FCR-D_Data'!$E$2*(50-C218+'FCR-D_Data'!E$4)/(-'FCR-D_Data'!E$3+'FCR-D_Data'!E$4),0))</f>
        <v>0</v>
      </c>
      <c r="F218">
        <f t="shared" si="7"/>
        <v>0</v>
      </c>
    </row>
    <row r="219" spans="3:6" x14ac:dyDescent="0.2">
      <c r="C219" s="10">
        <f t="shared" si="8"/>
        <v>50.01250000000099</v>
      </c>
      <c r="D219">
        <v>2.1373775736957677E-2</v>
      </c>
      <c r="E219" s="1">
        <f>IF(C219&lt;50+'FCR-D_Data'!E$5,+'FCR-D_Data'!$E$2*(50-C219+'FCR-D_Data'!E$5)/(-'FCR-D_Data'!E$6+'FCR-D_Data'!E$5),IF(C219&gt;50+'FCR-D_Data'!E$4,-'FCR-D_Data'!$E$2*(50-C219+'FCR-D_Data'!E$4)/(-'FCR-D_Data'!E$3+'FCR-D_Data'!E$4),0))</f>
        <v>0</v>
      </c>
      <c r="F219">
        <f t="shared" si="7"/>
        <v>0</v>
      </c>
    </row>
    <row r="220" spans="3:6" x14ac:dyDescent="0.2">
      <c r="C220" s="10">
        <f t="shared" si="8"/>
        <v>50.015000000000988</v>
      </c>
      <c r="D220">
        <v>2.0858968845667476E-2</v>
      </c>
      <c r="E220" s="1">
        <f>IF(C220&lt;50+'FCR-D_Data'!E$5,+'FCR-D_Data'!$E$2*(50-C220+'FCR-D_Data'!E$5)/(-'FCR-D_Data'!E$6+'FCR-D_Data'!E$5),IF(C220&gt;50+'FCR-D_Data'!E$4,-'FCR-D_Data'!$E$2*(50-C220+'FCR-D_Data'!E$4)/(-'FCR-D_Data'!E$3+'FCR-D_Data'!E$4),0))</f>
        <v>0</v>
      </c>
      <c r="F220">
        <f t="shared" si="7"/>
        <v>0</v>
      </c>
    </row>
    <row r="221" spans="3:6" x14ac:dyDescent="0.2">
      <c r="C221" s="10">
        <f t="shared" si="8"/>
        <v>50.017500000000986</v>
      </c>
      <c r="D221">
        <v>1.9401639563180546E-2</v>
      </c>
      <c r="E221" s="1">
        <f>IF(C221&lt;50+'FCR-D_Data'!E$5,+'FCR-D_Data'!$E$2*(50-C221+'FCR-D_Data'!E$5)/(-'FCR-D_Data'!E$6+'FCR-D_Data'!E$5),IF(C221&gt;50+'FCR-D_Data'!E$4,-'FCR-D_Data'!$E$2*(50-C221+'FCR-D_Data'!E$4)/(-'FCR-D_Data'!E$3+'FCR-D_Data'!E$4),0))</f>
        <v>0</v>
      </c>
      <c r="F221">
        <f t="shared" si="7"/>
        <v>0</v>
      </c>
    </row>
    <row r="222" spans="3:6" x14ac:dyDescent="0.2">
      <c r="C222" s="10">
        <f t="shared" si="8"/>
        <v>50.020000000000984</v>
      </c>
      <c r="D222">
        <v>1.9608723538248409E-2</v>
      </c>
      <c r="E222" s="1">
        <f>IF(C222&lt;50+'FCR-D_Data'!E$5,+'FCR-D_Data'!$E$2*(50-C222+'FCR-D_Data'!E$5)/(-'FCR-D_Data'!E$6+'FCR-D_Data'!E$5),IF(C222&gt;50+'FCR-D_Data'!E$4,-'FCR-D_Data'!$E$2*(50-C222+'FCR-D_Data'!E$4)/(-'FCR-D_Data'!E$3+'FCR-D_Data'!E$4),0))</f>
        <v>0</v>
      </c>
      <c r="F222">
        <f t="shared" si="7"/>
        <v>0</v>
      </c>
    </row>
    <row r="223" spans="3:6" x14ac:dyDescent="0.2">
      <c r="C223" s="10">
        <f t="shared" si="8"/>
        <v>50.022500000000981</v>
      </c>
      <c r="D223">
        <v>1.9540211643693246E-2</v>
      </c>
      <c r="E223" s="1">
        <f>IF(C223&lt;50+'FCR-D_Data'!E$5,+'FCR-D_Data'!$E$2*(50-C223+'FCR-D_Data'!E$5)/(-'FCR-D_Data'!E$6+'FCR-D_Data'!E$5),IF(C223&gt;50+'FCR-D_Data'!E$4,-'FCR-D_Data'!$E$2*(50-C223+'FCR-D_Data'!E$4)/(-'FCR-D_Data'!E$3+'FCR-D_Data'!E$4),0))</f>
        <v>0</v>
      </c>
      <c r="F223">
        <f t="shared" si="7"/>
        <v>0</v>
      </c>
    </row>
    <row r="224" spans="3:6" x14ac:dyDescent="0.2">
      <c r="C224" s="10">
        <f t="shared" si="8"/>
        <v>50.025000000000979</v>
      </c>
      <c r="D224">
        <v>1.8652266524430295E-2</v>
      </c>
      <c r="E224" s="1">
        <f>IF(C224&lt;50+'FCR-D_Data'!E$5,+'FCR-D_Data'!$E$2*(50-C224+'FCR-D_Data'!E$5)/(-'FCR-D_Data'!E$6+'FCR-D_Data'!E$5),IF(C224&gt;50+'FCR-D_Data'!E$4,-'FCR-D_Data'!$E$2*(50-C224+'FCR-D_Data'!E$4)/(-'FCR-D_Data'!E$3+'FCR-D_Data'!E$4),0))</f>
        <v>0</v>
      </c>
      <c r="F224">
        <f t="shared" si="7"/>
        <v>0</v>
      </c>
    </row>
    <row r="225" spans="3:6" x14ac:dyDescent="0.2">
      <c r="C225" s="10">
        <f t="shared" si="8"/>
        <v>50.027500000000977</v>
      </c>
      <c r="D225">
        <v>1.7795287233214874E-2</v>
      </c>
      <c r="E225" s="1">
        <f>IF(C225&lt;50+'FCR-D_Data'!E$5,+'FCR-D_Data'!$E$2*(50-C225+'FCR-D_Data'!E$5)/(-'FCR-D_Data'!E$6+'FCR-D_Data'!E$5),IF(C225&gt;50+'FCR-D_Data'!E$4,-'FCR-D_Data'!$E$2*(50-C225+'FCR-D_Data'!E$4)/(-'FCR-D_Data'!E$3+'FCR-D_Data'!E$4),0))</f>
        <v>0</v>
      </c>
      <c r="F225">
        <f t="shared" si="7"/>
        <v>0</v>
      </c>
    </row>
    <row r="226" spans="3:6" x14ac:dyDescent="0.2">
      <c r="C226" s="10">
        <f t="shared" si="8"/>
        <v>50.030000000000975</v>
      </c>
      <c r="D226">
        <v>1.7215065030174264E-2</v>
      </c>
      <c r="E226" s="1">
        <f>IF(C226&lt;50+'FCR-D_Data'!E$5,+'FCR-D_Data'!$E$2*(50-C226+'FCR-D_Data'!E$5)/(-'FCR-D_Data'!E$6+'FCR-D_Data'!E$5),IF(C226&gt;50+'FCR-D_Data'!E$4,-'FCR-D_Data'!$E$2*(50-C226+'FCR-D_Data'!E$4)/(-'FCR-D_Data'!E$3+'FCR-D_Data'!E$4),0))</f>
        <v>0</v>
      </c>
      <c r="F226">
        <f t="shared" si="7"/>
        <v>0</v>
      </c>
    </row>
    <row r="227" spans="3:6" x14ac:dyDescent="0.2">
      <c r="C227" s="10">
        <f t="shared" si="8"/>
        <v>50.032500000000972</v>
      </c>
      <c r="D227">
        <v>1.6831475835235473E-2</v>
      </c>
      <c r="E227" s="1">
        <f>IF(C227&lt;50+'FCR-D_Data'!E$5,+'FCR-D_Data'!$E$2*(50-C227+'FCR-D_Data'!E$5)/(-'FCR-D_Data'!E$6+'FCR-D_Data'!E$5),IF(C227&gt;50+'FCR-D_Data'!E$4,-'FCR-D_Data'!$E$2*(50-C227+'FCR-D_Data'!E$4)/(-'FCR-D_Data'!E$3+'FCR-D_Data'!E$4),0))</f>
        <v>0</v>
      </c>
      <c r="F227">
        <f t="shared" si="7"/>
        <v>0</v>
      </c>
    </row>
    <row r="228" spans="3:6" x14ac:dyDescent="0.2">
      <c r="C228" s="10">
        <f t="shared" si="8"/>
        <v>50.03500000000097</v>
      </c>
      <c r="D228">
        <v>1.6406082772432516E-2</v>
      </c>
      <c r="E228" s="1">
        <f>IF(C228&lt;50+'FCR-D_Data'!E$5,+'FCR-D_Data'!$E$2*(50-C228+'FCR-D_Data'!E$5)/(-'FCR-D_Data'!E$6+'FCR-D_Data'!E$5),IF(C228&gt;50+'FCR-D_Data'!E$4,-'FCR-D_Data'!$E$2*(50-C228+'FCR-D_Data'!E$4)/(-'FCR-D_Data'!E$3+'FCR-D_Data'!E$4),0))</f>
        <v>0</v>
      </c>
      <c r="F228">
        <f t="shared" si="7"/>
        <v>0</v>
      </c>
    </row>
    <row r="229" spans="3:6" x14ac:dyDescent="0.2">
      <c r="C229" s="10">
        <f t="shared" si="8"/>
        <v>50.037500000000968</v>
      </c>
      <c r="D229">
        <v>1.5843278847668642E-2</v>
      </c>
      <c r="E229" s="1">
        <f>IF(C229&lt;50+'FCR-D_Data'!E$5,+'FCR-D_Data'!$E$2*(50-C229+'FCR-D_Data'!E$5)/(-'FCR-D_Data'!E$6+'FCR-D_Data'!E$5),IF(C229&gt;50+'FCR-D_Data'!E$4,-'FCR-D_Data'!$E$2*(50-C229+'FCR-D_Data'!E$4)/(-'FCR-D_Data'!E$3+'FCR-D_Data'!E$4),0))</f>
        <v>0</v>
      </c>
      <c r="F229">
        <f t="shared" si="7"/>
        <v>0</v>
      </c>
    </row>
    <row r="230" spans="3:6" x14ac:dyDescent="0.2">
      <c r="C230" s="10">
        <f t="shared" si="8"/>
        <v>50.040000000000965</v>
      </c>
      <c r="D230">
        <v>1.4967720059624701E-2</v>
      </c>
      <c r="E230" s="1">
        <f>IF(C230&lt;50+'FCR-D_Data'!E$5,+'FCR-D_Data'!$E$2*(50-C230+'FCR-D_Data'!E$5)/(-'FCR-D_Data'!E$6+'FCR-D_Data'!E$5),IF(C230&gt;50+'FCR-D_Data'!E$4,-'FCR-D_Data'!$E$2*(50-C230+'FCR-D_Data'!E$4)/(-'FCR-D_Data'!E$3+'FCR-D_Data'!E$4),0))</f>
        <v>0</v>
      </c>
      <c r="F230">
        <f t="shared" si="7"/>
        <v>0</v>
      </c>
    </row>
    <row r="231" spans="3:6" x14ac:dyDescent="0.2">
      <c r="C231" s="10">
        <f t="shared" si="8"/>
        <v>50.042500000000963</v>
      </c>
      <c r="D231">
        <v>1.3737989613287127E-2</v>
      </c>
      <c r="E231" s="1">
        <f>IF(C231&lt;50+'FCR-D_Data'!E$5,+'FCR-D_Data'!$E$2*(50-C231+'FCR-D_Data'!E$5)/(-'FCR-D_Data'!E$6+'FCR-D_Data'!E$5),IF(C231&gt;50+'FCR-D_Data'!E$4,-'FCR-D_Data'!$E$2*(50-C231+'FCR-D_Data'!E$4)/(-'FCR-D_Data'!E$3+'FCR-D_Data'!E$4),0))</f>
        <v>0</v>
      </c>
      <c r="F231">
        <f t="shared" si="7"/>
        <v>0</v>
      </c>
    </row>
    <row r="232" spans="3:6" x14ac:dyDescent="0.2">
      <c r="C232" s="10">
        <f t="shared" si="8"/>
        <v>50.045000000000961</v>
      </c>
      <c r="D232">
        <v>1.3367947968119132E-2</v>
      </c>
      <c r="E232" s="1">
        <f>IF(C232&lt;50+'FCR-D_Data'!E$5,+'FCR-D_Data'!$E$2*(50-C232+'FCR-D_Data'!E$5)/(-'FCR-D_Data'!E$6+'FCR-D_Data'!E$5),IF(C232&gt;50+'FCR-D_Data'!E$4,-'FCR-D_Data'!$E$2*(50-C232+'FCR-D_Data'!E$4)/(-'FCR-D_Data'!E$3+'FCR-D_Data'!E$4),0))</f>
        <v>0</v>
      </c>
      <c r="F232">
        <f t="shared" si="7"/>
        <v>0</v>
      </c>
    </row>
    <row r="233" spans="3:6" x14ac:dyDescent="0.2">
      <c r="C233" s="10">
        <f t="shared" si="8"/>
        <v>50.047500000000959</v>
      </c>
      <c r="D233">
        <v>1.3102415992611553E-2</v>
      </c>
      <c r="E233" s="1">
        <f>IF(C233&lt;50+'FCR-D_Data'!E$5,+'FCR-D_Data'!$E$2*(50-C233+'FCR-D_Data'!E$5)/(-'FCR-D_Data'!E$6+'FCR-D_Data'!E$5),IF(C233&gt;50+'FCR-D_Data'!E$4,-'FCR-D_Data'!$E$2*(50-C233+'FCR-D_Data'!E$4)/(-'FCR-D_Data'!E$3+'FCR-D_Data'!E$4),0))</f>
        <v>0</v>
      </c>
      <c r="F233">
        <f t="shared" si="7"/>
        <v>0</v>
      </c>
    </row>
    <row r="234" spans="3:6" x14ac:dyDescent="0.2">
      <c r="C234" s="10">
        <f t="shared" si="8"/>
        <v>50.050000000000956</v>
      </c>
      <c r="D234">
        <v>1.2486196014465687E-2</v>
      </c>
      <c r="E234" s="1">
        <f>IF(C234&lt;50+'FCR-D_Data'!E$5,+'FCR-D_Data'!$E$2*(50-C234+'FCR-D_Data'!E$5)/(-'FCR-D_Data'!E$6+'FCR-D_Data'!E$5),IF(C234&gt;50+'FCR-D_Data'!E$4,-'FCR-D_Data'!$E$2*(50-C234+'FCR-D_Data'!E$4)/(-'FCR-D_Data'!E$3+'FCR-D_Data'!E$4),0))</f>
        <v>0</v>
      </c>
      <c r="F234">
        <f t="shared" si="7"/>
        <v>0</v>
      </c>
    </row>
    <row r="235" spans="3:6" x14ac:dyDescent="0.2">
      <c r="C235" s="10">
        <f t="shared" si="8"/>
        <v>50.052500000000954</v>
      </c>
      <c r="D235">
        <v>1.1044736718853119E-2</v>
      </c>
      <c r="E235" s="1">
        <f>IF(C235&lt;50+'FCR-D_Data'!E$5,+'FCR-D_Data'!$E$2*(50-C235+'FCR-D_Data'!E$5)/(-'FCR-D_Data'!E$6+'FCR-D_Data'!E$5),IF(C235&gt;50+'FCR-D_Data'!E$4,-'FCR-D_Data'!$E$2*(50-C235+'FCR-D_Data'!E$4)/(-'FCR-D_Data'!E$3+'FCR-D_Data'!E$4),0))</f>
        <v>0</v>
      </c>
      <c r="F235">
        <f t="shared" si="7"/>
        <v>0</v>
      </c>
    </row>
    <row r="236" spans="3:6" x14ac:dyDescent="0.2">
      <c r="C236" s="10">
        <f t="shared" si="8"/>
        <v>50.055000000000952</v>
      </c>
      <c r="D236">
        <v>1.0751722570953356E-2</v>
      </c>
      <c r="E236" s="1">
        <f>IF(C236&lt;50+'FCR-D_Data'!E$5,+'FCR-D_Data'!$E$2*(50-C236+'FCR-D_Data'!E$5)/(-'FCR-D_Data'!E$6+'FCR-D_Data'!E$5),IF(C236&gt;50+'FCR-D_Data'!E$4,-'FCR-D_Data'!$E$2*(50-C236+'FCR-D_Data'!E$4)/(-'FCR-D_Data'!E$3+'FCR-D_Data'!E$4),0))</f>
        <v>0</v>
      </c>
      <c r="F236">
        <f t="shared" si="7"/>
        <v>0</v>
      </c>
    </row>
    <row r="237" spans="3:6" x14ac:dyDescent="0.2">
      <c r="C237" s="10">
        <f t="shared" si="8"/>
        <v>50.05750000000095</v>
      </c>
      <c r="D237">
        <v>1.056863711262233E-2</v>
      </c>
      <c r="E237" s="1">
        <f>IF(C237&lt;50+'FCR-D_Data'!E$5,+'FCR-D_Data'!$E$2*(50-C237+'FCR-D_Data'!E$5)/(-'FCR-D_Data'!E$6+'FCR-D_Data'!E$5),IF(C237&gt;50+'FCR-D_Data'!E$4,-'FCR-D_Data'!$E$2*(50-C237+'FCR-D_Data'!E$4)/(-'FCR-D_Data'!E$3+'FCR-D_Data'!E$4),0))</f>
        <v>0</v>
      </c>
      <c r="F237">
        <f t="shared" si="7"/>
        <v>0</v>
      </c>
    </row>
    <row r="238" spans="3:6" x14ac:dyDescent="0.2">
      <c r="C238" s="10">
        <f t="shared" si="8"/>
        <v>50.060000000000947</v>
      </c>
      <c r="D238">
        <v>1.0282590276033262E-2</v>
      </c>
      <c r="E238" s="1">
        <f>IF(C238&lt;50+'FCR-D_Data'!E$5,+'FCR-D_Data'!$E$2*(50-C238+'FCR-D_Data'!E$5)/(-'FCR-D_Data'!E$6+'FCR-D_Data'!E$5),IF(C238&gt;50+'FCR-D_Data'!E$4,-'FCR-D_Data'!$E$2*(50-C238+'FCR-D_Data'!E$4)/(-'FCR-D_Data'!E$3+'FCR-D_Data'!E$4),0))</f>
        <v>0</v>
      </c>
      <c r="F238">
        <f t="shared" si="7"/>
        <v>0</v>
      </c>
    </row>
    <row r="239" spans="3:6" x14ac:dyDescent="0.2">
      <c r="C239" s="10">
        <f t="shared" si="8"/>
        <v>50.062500000000945</v>
      </c>
      <c r="D239">
        <v>8.8504207288349537E-3</v>
      </c>
      <c r="E239" s="1">
        <f>IF(C239&lt;50+'FCR-D_Data'!E$5,+'FCR-D_Data'!$E$2*(50-C239+'FCR-D_Data'!E$5)/(-'FCR-D_Data'!E$6+'FCR-D_Data'!E$5),IF(C239&gt;50+'FCR-D_Data'!E$4,-'FCR-D_Data'!$E$2*(50-C239+'FCR-D_Data'!E$4)/(-'FCR-D_Data'!E$3+'FCR-D_Data'!E$4),0))</f>
        <v>0</v>
      </c>
      <c r="F239">
        <f t="shared" si="7"/>
        <v>0</v>
      </c>
    </row>
    <row r="240" spans="3:6" x14ac:dyDescent="0.2">
      <c r="C240" s="10">
        <f t="shared" si="8"/>
        <v>50.065000000000943</v>
      </c>
      <c r="D240">
        <v>7.8455796086925721E-3</v>
      </c>
      <c r="E240" s="1">
        <f>IF(C240&lt;50+'FCR-D_Data'!E$5,+'FCR-D_Data'!$E$2*(50-C240+'FCR-D_Data'!E$5)/(-'FCR-D_Data'!E$6+'FCR-D_Data'!E$5),IF(C240&gt;50+'FCR-D_Data'!E$4,-'FCR-D_Data'!$E$2*(50-C240+'FCR-D_Data'!E$4)/(-'FCR-D_Data'!E$3+'FCR-D_Data'!E$4),0))</f>
        <v>0</v>
      </c>
      <c r="F240">
        <f t="shared" si="7"/>
        <v>0</v>
      </c>
    </row>
    <row r="241" spans="3:6" x14ac:dyDescent="0.2">
      <c r="C241" s="10">
        <f t="shared" si="8"/>
        <v>50.06750000000094</v>
      </c>
      <c r="D241">
        <v>7.5552749707469696E-3</v>
      </c>
      <c r="E241" s="1">
        <f>IF(C241&lt;50+'FCR-D_Data'!E$5,+'FCR-D_Data'!$E$2*(50-C241+'FCR-D_Data'!E$5)/(-'FCR-D_Data'!E$6+'FCR-D_Data'!E$5),IF(C241&gt;50+'FCR-D_Data'!E$4,-'FCR-D_Data'!$E$2*(50-C241+'FCR-D_Data'!E$4)/(-'FCR-D_Data'!E$3+'FCR-D_Data'!E$4),0))</f>
        <v>0</v>
      </c>
      <c r="F241">
        <f t="shared" si="7"/>
        <v>0</v>
      </c>
    </row>
    <row r="242" spans="3:6" x14ac:dyDescent="0.2">
      <c r="C242" s="10">
        <f t="shared" si="8"/>
        <v>50.070000000000938</v>
      </c>
      <c r="D242">
        <v>7.6102393155313367E-3</v>
      </c>
      <c r="E242" s="1">
        <f>IF(C242&lt;50+'FCR-D_Data'!E$5,+'FCR-D_Data'!$E$2*(50-C242+'FCR-D_Data'!E$5)/(-'FCR-D_Data'!E$6+'FCR-D_Data'!E$5),IF(C242&gt;50+'FCR-D_Data'!E$4,-'FCR-D_Data'!$E$2*(50-C242+'FCR-D_Data'!E$4)/(-'FCR-D_Data'!E$3+'FCR-D_Data'!E$4),0))</f>
        <v>0</v>
      </c>
      <c r="F242">
        <f t="shared" si="7"/>
        <v>0</v>
      </c>
    </row>
    <row r="243" spans="3:6" x14ac:dyDescent="0.2">
      <c r="C243" s="10">
        <f t="shared" si="8"/>
        <v>50.072500000000936</v>
      </c>
      <c r="D243">
        <v>6.8786716279084174E-3</v>
      </c>
      <c r="E243" s="1">
        <f>IF(C243&lt;50+'FCR-D_Data'!E$5,+'FCR-D_Data'!$E$2*(50-C243+'FCR-D_Data'!E$5)/(-'FCR-D_Data'!E$6+'FCR-D_Data'!E$5),IF(C243&gt;50+'FCR-D_Data'!E$4,-'FCR-D_Data'!$E$2*(50-C243+'FCR-D_Data'!E$4)/(-'FCR-D_Data'!E$3+'FCR-D_Data'!E$4),0))</f>
        <v>0</v>
      </c>
      <c r="F243">
        <f t="shared" si="7"/>
        <v>0</v>
      </c>
    </row>
    <row r="244" spans="3:6" x14ac:dyDescent="0.2">
      <c r="C244" s="10">
        <f t="shared" si="8"/>
        <v>50.075000000000934</v>
      </c>
      <c r="D244">
        <v>5.9810496873806121E-3</v>
      </c>
      <c r="E244" s="1">
        <f>IF(C244&lt;50+'FCR-D_Data'!E$5,+'FCR-D_Data'!$E$2*(50-C244+'FCR-D_Data'!E$5)/(-'FCR-D_Data'!E$6+'FCR-D_Data'!E$5),IF(C244&gt;50+'FCR-D_Data'!E$4,-'FCR-D_Data'!$E$2*(50-C244+'FCR-D_Data'!E$4)/(-'FCR-D_Data'!E$3+'FCR-D_Data'!E$4),0))</f>
        <v>0</v>
      </c>
      <c r="F244">
        <f t="shared" si="7"/>
        <v>0</v>
      </c>
    </row>
    <row r="245" spans="3:6" x14ac:dyDescent="0.2">
      <c r="C245" s="10">
        <f t="shared" si="8"/>
        <v>50.077500000000931</v>
      </c>
      <c r="D245">
        <v>5.6090726779596464E-3</v>
      </c>
      <c r="E245" s="1">
        <f>IF(C245&lt;50+'FCR-D_Data'!E$5,+'FCR-D_Data'!$E$2*(50-C245+'FCR-D_Data'!E$5)/(-'FCR-D_Data'!E$6+'FCR-D_Data'!E$5),IF(C245&gt;50+'FCR-D_Data'!E$4,-'FCR-D_Data'!$E$2*(50-C245+'FCR-D_Data'!E$4)/(-'FCR-D_Data'!E$3+'FCR-D_Data'!E$4),0))</f>
        <v>0</v>
      </c>
      <c r="F245">
        <f t="shared" si="7"/>
        <v>0</v>
      </c>
    </row>
    <row r="246" spans="3:6" x14ac:dyDescent="0.2">
      <c r="C246" s="10">
        <f t="shared" si="8"/>
        <v>50.080000000000929</v>
      </c>
      <c r="D246">
        <v>5.4747583988034804E-3</v>
      </c>
      <c r="E246" s="1">
        <f>IF(C246&lt;50+'FCR-D_Data'!E$5,+'FCR-D_Data'!$E$2*(50-C246+'FCR-D_Data'!E$5)/(-'FCR-D_Data'!E$6+'FCR-D_Data'!E$5),IF(C246&gt;50+'FCR-D_Data'!E$4,-'FCR-D_Data'!$E$2*(50-C246+'FCR-D_Data'!E$4)/(-'FCR-D_Data'!E$3+'FCR-D_Data'!E$4),0))</f>
        <v>0</v>
      </c>
      <c r="F246">
        <f t="shared" si="7"/>
        <v>0</v>
      </c>
    </row>
    <row r="247" spans="3:6" x14ac:dyDescent="0.2">
      <c r="C247" s="10">
        <f t="shared" si="8"/>
        <v>50.082500000000927</v>
      </c>
      <c r="D247">
        <v>4.9657576002721899E-3</v>
      </c>
      <c r="E247" s="1">
        <f>IF(C247&lt;50+'FCR-D_Data'!E$5,+'FCR-D_Data'!$E$2*(50-C247+'FCR-D_Data'!E$5)/(-'FCR-D_Data'!E$6+'FCR-D_Data'!E$5),IF(C247&gt;50+'FCR-D_Data'!E$4,-'FCR-D_Data'!$E$2*(50-C247+'FCR-D_Data'!E$4)/(-'FCR-D_Data'!E$3+'FCR-D_Data'!E$4),0))</f>
        <v>0</v>
      </c>
      <c r="F247">
        <f t="shared" si="7"/>
        <v>0</v>
      </c>
    </row>
    <row r="248" spans="3:6" x14ac:dyDescent="0.2">
      <c r="C248" s="10">
        <f t="shared" si="8"/>
        <v>50.085000000000925</v>
      </c>
      <c r="D248">
        <v>4.1308414615406353E-3</v>
      </c>
      <c r="E248" s="1">
        <f>IF(C248&lt;50+'FCR-D_Data'!E$5,+'FCR-D_Data'!$E$2*(50-C248+'FCR-D_Data'!E$5)/(-'FCR-D_Data'!E$6+'FCR-D_Data'!E$5),IF(C248&gt;50+'FCR-D_Data'!E$4,-'FCR-D_Data'!$E$2*(50-C248+'FCR-D_Data'!E$4)/(-'FCR-D_Data'!E$3+'FCR-D_Data'!E$4),0))</f>
        <v>0</v>
      </c>
      <c r="F248">
        <f t="shared" si="7"/>
        <v>0</v>
      </c>
    </row>
    <row r="249" spans="3:6" x14ac:dyDescent="0.2">
      <c r="C249" s="10">
        <f t="shared" si="8"/>
        <v>50.087500000000922</v>
      </c>
      <c r="D249">
        <v>3.680288663449059E-3</v>
      </c>
      <c r="E249" s="1">
        <f>IF(C249&lt;50+'FCR-D_Data'!E$5,+'FCR-D_Data'!$E$2*(50-C249+'FCR-D_Data'!E$5)/(-'FCR-D_Data'!E$6+'FCR-D_Data'!E$5),IF(C249&gt;50+'FCR-D_Data'!E$4,-'FCR-D_Data'!$E$2*(50-C249+'FCR-D_Data'!E$4)/(-'FCR-D_Data'!E$3+'FCR-D_Data'!E$4),0))</f>
        <v>0</v>
      </c>
      <c r="F249">
        <f t="shared" si="7"/>
        <v>0</v>
      </c>
    </row>
    <row r="250" spans="3:6" x14ac:dyDescent="0.2">
      <c r="C250" s="10">
        <f t="shared" si="8"/>
        <v>50.09000000000092</v>
      </c>
      <c r="D250">
        <v>3.5173309933489274E-3</v>
      </c>
      <c r="E250" s="1">
        <f>IF(C250&lt;50+'FCR-D_Data'!E$5,+'FCR-D_Data'!$E$2*(50-C250+'FCR-D_Data'!E$5)/(-'FCR-D_Data'!E$6+'FCR-D_Data'!E$5),IF(C250&gt;50+'FCR-D_Data'!E$4,-'FCR-D_Data'!$E$2*(50-C250+'FCR-D_Data'!E$4)/(-'FCR-D_Data'!E$3+'FCR-D_Data'!E$4),0))</f>
        <v>0</v>
      </c>
      <c r="F250">
        <f t="shared" si="7"/>
        <v>0</v>
      </c>
    </row>
    <row r="251" spans="3:6" x14ac:dyDescent="0.2">
      <c r="C251" s="10">
        <f t="shared" si="8"/>
        <v>50.092500000000918</v>
      </c>
      <c r="D251">
        <v>3.1743844477225215E-3</v>
      </c>
      <c r="E251" s="1">
        <f>IF(C251&lt;50+'FCR-D_Data'!E$5,+'FCR-D_Data'!$E$2*(50-C251+'FCR-D_Data'!E$5)/(-'FCR-D_Data'!E$6+'FCR-D_Data'!E$5),IF(C251&gt;50+'FCR-D_Data'!E$4,-'FCR-D_Data'!$E$2*(50-C251+'FCR-D_Data'!E$4)/(-'FCR-D_Data'!E$3+'FCR-D_Data'!E$4),0))</f>
        <v>0</v>
      </c>
      <c r="F251">
        <f t="shared" si="7"/>
        <v>0</v>
      </c>
    </row>
    <row r="252" spans="3:6" x14ac:dyDescent="0.2">
      <c r="C252" s="10">
        <f t="shared" si="8"/>
        <v>50.095000000000915</v>
      </c>
      <c r="D252">
        <v>2.7184126297226273E-3</v>
      </c>
      <c r="E252" s="1">
        <f>IF(C252&lt;50+'FCR-D_Data'!E$5,+'FCR-D_Data'!$E$2*(50-C252+'FCR-D_Data'!E$5)/(-'FCR-D_Data'!E$6+'FCR-D_Data'!E$5),IF(C252&gt;50+'FCR-D_Data'!E$4,-'FCR-D_Data'!$E$2*(50-C252+'FCR-D_Data'!E$4)/(-'FCR-D_Data'!E$3+'FCR-D_Data'!E$4),0))</f>
        <v>0</v>
      </c>
      <c r="F252">
        <f t="shared" si="7"/>
        <v>0</v>
      </c>
    </row>
    <row r="253" spans="3:6" x14ac:dyDescent="0.2">
      <c r="C253" s="10">
        <f t="shared" si="8"/>
        <v>50.097500000000913</v>
      </c>
      <c r="D253">
        <v>2.3352105076344313E-3</v>
      </c>
      <c r="E253" s="1">
        <f>IF(C253&lt;50+'FCR-D_Data'!E$5,+'FCR-D_Data'!$E$2*(50-C253+'FCR-D_Data'!E$5)/(-'FCR-D_Data'!E$6+'FCR-D_Data'!E$5),IF(C253&gt;50+'FCR-D_Data'!E$4,-'FCR-D_Data'!$E$2*(50-C253+'FCR-D_Data'!E$4)/(-'FCR-D_Data'!E$3+'FCR-D_Data'!E$4),0))</f>
        <v>0</v>
      </c>
      <c r="F253">
        <f t="shared" si="7"/>
        <v>0</v>
      </c>
    </row>
    <row r="254" spans="3:6" x14ac:dyDescent="0.2">
      <c r="C254" s="10">
        <f t="shared" si="8"/>
        <v>50.100000000000911</v>
      </c>
      <c r="D254">
        <v>2.0789682805411125E-3</v>
      </c>
      <c r="E254" s="1">
        <f>IF(C254&lt;50+'FCR-D_Data'!E$5,+'FCR-D_Data'!$E$2*(50-C254+'FCR-D_Data'!E$5)/(-'FCR-D_Data'!E$6+'FCR-D_Data'!E$5),IF(C254&gt;50+'FCR-D_Data'!E$4,-'FCR-D_Data'!$E$2*(50-C254+'FCR-D_Data'!E$4)/(-'FCR-D_Data'!E$3+'FCR-D_Data'!E$4),0))</f>
        <v>-2.2772755903233133E-12</v>
      </c>
      <c r="F254">
        <f t="shared" si="7"/>
        <v>-4.7343837183327057E-15</v>
      </c>
    </row>
    <row r="255" spans="3:6" x14ac:dyDescent="0.2">
      <c r="C255" s="10">
        <f t="shared" si="8"/>
        <v>50.102500000000909</v>
      </c>
      <c r="D255">
        <v>1.8811740538875082E-3</v>
      </c>
      <c r="E255" s="1">
        <f>IF(C255&lt;50+'FCR-D_Data'!E$5,+'FCR-D_Data'!$E$2*(50-C255+'FCR-D_Data'!E$5)/(-'FCR-D_Data'!E$6+'FCR-D_Data'!E$5),IF(C255&gt;50+'FCR-D_Data'!E$4,-'FCR-D_Data'!$E$2*(50-C255+'FCR-D_Data'!E$4)/(-'FCR-D_Data'!E$3+'FCR-D_Data'!E$4),0))</f>
        <v>-6.2500000022715912E-3</v>
      </c>
      <c r="F255">
        <f t="shared" si="7"/>
        <v>-1.1757337841070184E-5</v>
      </c>
    </row>
    <row r="256" spans="3:6" x14ac:dyDescent="0.2">
      <c r="C256" s="10">
        <f t="shared" si="8"/>
        <v>50.105000000000906</v>
      </c>
      <c r="D256">
        <v>1.6125454955751768E-3</v>
      </c>
      <c r="E256" s="1">
        <f>IF(C256&lt;50+'FCR-D_Data'!E$5,+'FCR-D_Data'!$E$2*(50-C256+'FCR-D_Data'!E$5)/(-'FCR-D_Data'!E$6+'FCR-D_Data'!E$5),IF(C256&gt;50+'FCR-D_Data'!E$4,-'FCR-D_Data'!$E$2*(50-C256+'FCR-D_Data'!E$4)/(-'FCR-D_Data'!E$3+'FCR-D_Data'!E$4),0))</f>
        <v>-1.2500000002265907E-2</v>
      </c>
      <c r="F256">
        <f t="shared" si="7"/>
        <v>-2.0156818698343587E-5</v>
      </c>
    </row>
    <row r="257" spans="3:6" x14ac:dyDescent="0.2">
      <c r="C257" s="10">
        <f t="shared" si="8"/>
        <v>50.107500000000904</v>
      </c>
      <c r="D257">
        <v>1.3624964340913639E-3</v>
      </c>
      <c r="E257" s="1">
        <f>IF(C257&lt;50+'FCR-D_Data'!E$5,+'FCR-D_Data'!$E$2*(50-C257+'FCR-D_Data'!E$5)/(-'FCR-D_Data'!E$6+'FCR-D_Data'!E$5),IF(C257&gt;50+'FCR-D_Data'!E$4,-'FCR-D_Data'!$E$2*(50-C257+'FCR-D_Data'!E$4)/(-'FCR-D_Data'!E$3+'FCR-D_Data'!E$4),0))</f>
        <v>-1.8750000002260223E-2</v>
      </c>
      <c r="F257">
        <f t="shared" si="7"/>
        <v>-2.554680814229262E-5</v>
      </c>
    </row>
    <row r="258" spans="3:6" x14ac:dyDescent="0.2">
      <c r="C258" s="10">
        <f t="shared" si="8"/>
        <v>50.110000000000902</v>
      </c>
      <c r="D258">
        <v>1.2026353467959852E-3</v>
      </c>
      <c r="E258" s="1">
        <f>IF(C258&lt;50+'FCR-D_Data'!E$5,+'FCR-D_Data'!$E$2*(50-C258+'FCR-D_Data'!E$5)/(-'FCR-D_Data'!E$6+'FCR-D_Data'!E$5),IF(C258&gt;50+'FCR-D_Data'!E$4,-'FCR-D_Data'!$E$2*(50-C258+'FCR-D_Data'!E$4)/(-'FCR-D_Data'!E$3+'FCR-D_Data'!E$4),0))</f>
        <v>-2.5000000002254538E-2</v>
      </c>
      <c r="F258">
        <f t="shared" si="7"/>
        <v>-3.0065883672611018E-5</v>
      </c>
    </row>
    <row r="259" spans="3:6" x14ac:dyDescent="0.2">
      <c r="C259" s="10">
        <f t="shared" si="8"/>
        <v>50.1125000000009</v>
      </c>
      <c r="D259">
        <v>1.1294785780336931E-3</v>
      </c>
      <c r="E259" s="1">
        <f>IF(C259&lt;50+'FCR-D_Data'!E$5,+'FCR-D_Data'!$E$2*(50-C259+'FCR-D_Data'!E$5)/(-'FCR-D_Data'!E$6+'FCR-D_Data'!E$5),IF(C259&gt;50+'FCR-D_Data'!E$4,-'FCR-D_Data'!$E$2*(50-C259+'FCR-D_Data'!E$4)/(-'FCR-D_Data'!E$3+'FCR-D_Data'!E$4),0))</f>
        <v>-3.1250000002248854E-2</v>
      </c>
      <c r="F259">
        <f t="shared" si="7"/>
        <v>-3.5296205566092945E-5</v>
      </c>
    </row>
    <row r="260" spans="3:6" x14ac:dyDescent="0.2">
      <c r="C260" s="10">
        <f t="shared" si="8"/>
        <v>50.115000000000897</v>
      </c>
      <c r="D260">
        <v>1.0241947626720878E-3</v>
      </c>
      <c r="E260" s="1">
        <f>IF(C260&lt;50+'FCR-D_Data'!E$5,+'FCR-D_Data'!$E$2*(50-C260+'FCR-D_Data'!E$5)/(-'FCR-D_Data'!E$6+'FCR-D_Data'!E$5),IF(C260&gt;50+'FCR-D_Data'!E$4,-'FCR-D_Data'!$E$2*(50-C260+'FCR-D_Data'!E$4)/(-'FCR-D_Data'!E$3+'FCR-D_Data'!E$4),0))</f>
        <v>-3.750000000224317E-2</v>
      </c>
      <c r="F260">
        <f t="shared" si="7"/>
        <v>-3.8407303602500731E-5</v>
      </c>
    </row>
    <row r="261" spans="3:6" x14ac:dyDescent="0.2">
      <c r="C261" s="10">
        <f t="shared" si="8"/>
        <v>50.117500000000895</v>
      </c>
      <c r="D261">
        <v>8.4730246995056693E-4</v>
      </c>
      <c r="E261" s="1">
        <f>IF(C261&lt;50+'FCR-D_Data'!E$5,+'FCR-D_Data'!$E$2*(50-C261+'FCR-D_Data'!E$5)/(-'FCR-D_Data'!E$6+'FCR-D_Data'!E$5),IF(C261&gt;50+'FCR-D_Data'!E$4,-'FCR-D_Data'!$E$2*(50-C261+'FCR-D_Data'!E$4)/(-'FCR-D_Data'!E$3+'FCR-D_Data'!E$4),0))</f>
        <v>-4.3750000002237485E-2</v>
      </c>
      <c r="F261">
        <f t="shared" si="7"/>
        <v>-3.7069483062233132E-5</v>
      </c>
    </row>
    <row r="262" spans="3:6" x14ac:dyDescent="0.2">
      <c r="C262" s="10">
        <f t="shared" si="8"/>
        <v>50.120000000000893</v>
      </c>
      <c r="D262">
        <v>7.760810654412456E-4</v>
      </c>
      <c r="E262" s="1">
        <f>IF(C262&lt;50+'FCR-D_Data'!E$5,+'FCR-D_Data'!$E$2*(50-C262+'FCR-D_Data'!E$5)/(-'FCR-D_Data'!E$6+'FCR-D_Data'!E$5),IF(C262&gt;50+'FCR-D_Data'!E$4,-'FCR-D_Data'!$E$2*(50-C262+'FCR-D_Data'!E$4)/(-'FCR-D_Data'!E$3+'FCR-D_Data'!E$4),0))</f>
        <v>-5.0000000002231801E-2</v>
      </c>
      <c r="F262">
        <f t="shared" si="7"/>
        <v>-3.8804053273794342E-5</v>
      </c>
    </row>
    <row r="263" spans="3:6" x14ac:dyDescent="0.2">
      <c r="C263" s="10">
        <f t="shared" si="8"/>
        <v>50.12250000000089</v>
      </c>
      <c r="D263">
        <v>6.5260482610171578E-4</v>
      </c>
      <c r="E263" s="1">
        <f>IF(C263&lt;50+'FCR-D_Data'!E$5,+'FCR-D_Data'!$E$2*(50-C263+'FCR-D_Data'!E$5)/(-'FCR-D_Data'!E$6+'FCR-D_Data'!E$5),IF(C263&gt;50+'FCR-D_Data'!E$4,-'FCR-D_Data'!$E$2*(50-C263+'FCR-D_Data'!E$4)/(-'FCR-D_Data'!E$3+'FCR-D_Data'!E$4),0))</f>
        <v>-5.6250000002226117E-2</v>
      </c>
      <c r="F263">
        <f t="shared" si="7"/>
        <v>-3.6709021469674288E-5</v>
      </c>
    </row>
    <row r="264" spans="3:6" x14ac:dyDescent="0.2">
      <c r="C264" s="10">
        <f t="shared" si="8"/>
        <v>50.125000000000888</v>
      </c>
      <c r="D264">
        <v>6.2744509081309686E-4</v>
      </c>
      <c r="E264" s="1">
        <f>IF(C264&lt;50+'FCR-D_Data'!E$5,+'FCR-D_Data'!$E$2*(50-C264+'FCR-D_Data'!E$5)/(-'FCR-D_Data'!E$6+'FCR-D_Data'!E$5),IF(C264&gt;50+'FCR-D_Data'!E$4,-'FCR-D_Data'!$E$2*(50-C264+'FCR-D_Data'!E$4)/(-'FCR-D_Data'!E$3+'FCR-D_Data'!E$4),0))</f>
        <v>-6.2500000002220432E-2</v>
      </c>
      <c r="F264">
        <f t="shared" si="7"/>
        <v>-3.9215318177211754E-5</v>
      </c>
    </row>
    <row r="265" spans="3:6" x14ac:dyDescent="0.2">
      <c r="C265" s="10">
        <f t="shared" si="8"/>
        <v>50.127500000000886</v>
      </c>
      <c r="D265">
        <v>5.372571166246628E-4</v>
      </c>
      <c r="E265" s="1">
        <f>IF(C265&lt;50+'FCR-D_Data'!E$5,+'FCR-D_Data'!$E$2*(50-C265+'FCR-D_Data'!E$5)/(-'FCR-D_Data'!E$6+'FCR-D_Data'!E$5),IF(C265&gt;50+'FCR-D_Data'!E$4,-'FCR-D_Data'!$E$2*(50-C265+'FCR-D_Data'!E$4)/(-'FCR-D_Data'!E$3+'FCR-D_Data'!E$4),0))</f>
        <v>-6.8750000002214748E-2</v>
      </c>
      <c r="F265">
        <f t="shared" si="7"/>
        <v>-3.6936426769135459E-5</v>
      </c>
    </row>
    <row r="266" spans="3:6" x14ac:dyDescent="0.2">
      <c r="C266" s="10">
        <f t="shared" si="8"/>
        <v>50.130000000000884</v>
      </c>
      <c r="D266">
        <v>4.9584032161109008E-4</v>
      </c>
      <c r="E266" s="1">
        <f>IF(C266&lt;50+'FCR-D_Data'!E$5,+'FCR-D_Data'!$E$2*(50-C266+'FCR-D_Data'!E$5)/(-'FCR-D_Data'!E$6+'FCR-D_Data'!E$5),IF(C266&gt;50+'FCR-D_Data'!E$4,-'FCR-D_Data'!$E$2*(50-C266+'FCR-D_Data'!E$4)/(-'FCR-D_Data'!E$3+'FCR-D_Data'!E$4),0))</f>
        <v>-7.5000000002209063E-2</v>
      </c>
      <c r="F266">
        <f t="shared" si="7"/>
        <v>-3.7188024121927095E-5</v>
      </c>
    </row>
    <row r="267" spans="3:6" x14ac:dyDescent="0.2">
      <c r="C267" s="10">
        <f t="shared" si="8"/>
        <v>50.132500000000881</v>
      </c>
      <c r="D267">
        <v>3.843633406399785E-4</v>
      </c>
      <c r="E267" s="1">
        <f>IF(C267&lt;50+'FCR-D_Data'!E$5,+'FCR-D_Data'!$E$2*(50-C267+'FCR-D_Data'!E$5)/(-'FCR-D_Data'!E$6+'FCR-D_Data'!E$5),IF(C267&gt;50+'FCR-D_Data'!E$4,-'FCR-D_Data'!$E$2*(50-C267+'FCR-D_Data'!E$4)/(-'FCR-D_Data'!E$3+'FCR-D_Data'!E$4),0))</f>
        <v>-8.1250000002203379E-2</v>
      </c>
      <c r="F267">
        <f t="shared" si="7"/>
        <v>-3.1229521427845151E-5</v>
      </c>
    </row>
    <row r="268" spans="3:6" x14ac:dyDescent="0.2">
      <c r="C268" s="10">
        <f t="shared" si="8"/>
        <v>50.135000000000879</v>
      </c>
      <c r="D268">
        <v>3.5068800263828855E-4</v>
      </c>
      <c r="E268" s="1">
        <f>IF(C268&lt;50+'FCR-D_Data'!E$5,+'FCR-D_Data'!$E$2*(50-C268+'FCR-D_Data'!E$5)/(-'FCR-D_Data'!E$6+'FCR-D_Data'!E$5),IF(C268&gt;50+'FCR-D_Data'!E$4,-'FCR-D_Data'!$E$2*(50-C268+'FCR-D_Data'!E$4)/(-'FCR-D_Data'!E$3+'FCR-D_Data'!E$4),0))</f>
        <v>-8.7500000002197695E-2</v>
      </c>
      <c r="F268">
        <f t="shared" si="7"/>
        <v>-3.0685200231620952E-5</v>
      </c>
    </row>
    <row r="269" spans="3:6" x14ac:dyDescent="0.2">
      <c r="C269" s="10">
        <f t="shared" si="8"/>
        <v>50.137500000000877</v>
      </c>
      <c r="D269">
        <v>3.0578755196936861E-4</v>
      </c>
      <c r="E269" s="1">
        <f>IF(C269&lt;50+'FCR-D_Data'!E$5,+'FCR-D_Data'!$E$2*(50-C269+'FCR-D_Data'!E$5)/(-'FCR-D_Data'!E$6+'FCR-D_Data'!E$5),IF(C269&gt;50+'FCR-D_Data'!E$4,-'FCR-D_Data'!$E$2*(50-C269+'FCR-D_Data'!E$4)/(-'FCR-D_Data'!E$3+'FCR-D_Data'!E$4),0))</f>
        <v>-9.375000000219201E-2</v>
      </c>
      <c r="F269">
        <f t="shared" si="7"/>
        <v>-2.8667582997798599E-5</v>
      </c>
    </row>
    <row r="270" spans="3:6" x14ac:dyDescent="0.2">
      <c r="C270" s="10">
        <f t="shared" si="8"/>
        <v>50.140000000000875</v>
      </c>
      <c r="D270">
        <v>2.8527269088787934E-4</v>
      </c>
      <c r="E270" s="1">
        <f>IF(C270&lt;50+'FCR-D_Data'!E$5,+'FCR-D_Data'!$E$2*(50-C270+'FCR-D_Data'!E$5)/(-'FCR-D_Data'!E$6+'FCR-D_Data'!E$5),IF(C270&gt;50+'FCR-D_Data'!E$4,-'FCR-D_Data'!$E$2*(50-C270+'FCR-D_Data'!E$4)/(-'FCR-D_Data'!E$3+'FCR-D_Data'!E$4),0))</f>
        <v>-0.10000000000218633</v>
      </c>
      <c r="F270">
        <f t="shared" si="7"/>
        <v>-2.8527269089411631E-5</v>
      </c>
    </row>
    <row r="271" spans="3:6" x14ac:dyDescent="0.2">
      <c r="C271" s="10">
        <f t="shared" si="8"/>
        <v>50.142500000000872</v>
      </c>
      <c r="D271">
        <v>2.2024445198806422E-4</v>
      </c>
      <c r="E271" s="1">
        <f>IF(C271&lt;50+'FCR-D_Data'!E$5,+'FCR-D_Data'!$E$2*(50-C271+'FCR-D_Data'!E$5)/(-'FCR-D_Data'!E$6+'FCR-D_Data'!E$5),IF(C271&gt;50+'FCR-D_Data'!E$4,-'FCR-D_Data'!$E$2*(50-C271+'FCR-D_Data'!E$4)/(-'FCR-D_Data'!E$3+'FCR-D_Data'!E$4),0))</f>
        <v>-0.10625000000218064</v>
      </c>
      <c r="F271">
        <f t="shared" ref="F271:F334" si="9">+E271*D271</f>
        <v>-2.3400973024212096E-5</v>
      </c>
    </row>
    <row r="272" spans="3:6" x14ac:dyDescent="0.2">
      <c r="C272" s="10">
        <f t="shared" si="8"/>
        <v>50.14500000000087</v>
      </c>
      <c r="D272">
        <v>1.9121398819350391E-4</v>
      </c>
      <c r="E272" s="1">
        <f>IF(C272&lt;50+'FCR-D_Data'!E$5,+'FCR-D_Data'!$E$2*(50-C272+'FCR-D_Data'!E$5)/(-'FCR-D_Data'!E$6+'FCR-D_Data'!E$5),IF(C272&gt;50+'FCR-D_Data'!E$4,-'FCR-D_Data'!$E$2*(50-C272+'FCR-D_Data'!E$4)/(-'FCR-D_Data'!E$3+'FCR-D_Data'!E$4),0))</f>
        <v>-0.11250000000217496</v>
      </c>
      <c r="F272">
        <f t="shared" si="9"/>
        <v>-2.1511573672185071E-5</v>
      </c>
    </row>
    <row r="273" spans="3:6" x14ac:dyDescent="0.2">
      <c r="C273" s="10">
        <f t="shared" si="8"/>
        <v>50.147500000000868</v>
      </c>
      <c r="D273">
        <v>1.5560328593884328E-4</v>
      </c>
      <c r="E273" s="1">
        <f>IF(C273&lt;50+'FCR-D_Data'!E$5,+'FCR-D_Data'!$E$2*(50-C273+'FCR-D_Data'!E$5)/(-'FCR-D_Data'!E$6+'FCR-D_Data'!E$5),IF(C273&gt;50+'FCR-D_Data'!E$4,-'FCR-D_Data'!$E$2*(50-C273+'FCR-D_Data'!E$4)/(-'FCR-D_Data'!E$3+'FCR-D_Data'!E$4),0))</f>
        <v>-0.11875000000216927</v>
      </c>
      <c r="F273">
        <f t="shared" si="9"/>
        <v>-1.8477890205575185E-5</v>
      </c>
    </row>
    <row r="274" spans="3:6" x14ac:dyDescent="0.2">
      <c r="C274" s="10">
        <f t="shared" si="8"/>
        <v>50.150000000000865</v>
      </c>
      <c r="D274">
        <v>1.3934622621388949E-4</v>
      </c>
      <c r="E274" s="1">
        <f>IF(C274&lt;50+'FCR-D_Data'!E$5,+'FCR-D_Data'!$E$2*(50-C274+'FCR-D_Data'!E$5)/(-'FCR-D_Data'!E$6+'FCR-D_Data'!E$5),IF(C274&gt;50+'FCR-D_Data'!E$4,-'FCR-D_Data'!$E$2*(50-C274+'FCR-D_Data'!E$4)/(-'FCR-D_Data'!E$3+'FCR-D_Data'!E$4),0))</f>
        <v>-0.12500000000216357</v>
      </c>
      <c r="F274">
        <f t="shared" si="9"/>
        <v>-1.7418278277037672E-5</v>
      </c>
    </row>
    <row r="275" spans="3:6" x14ac:dyDescent="0.2">
      <c r="C275" s="10">
        <f t="shared" si="8"/>
        <v>50.152500000000863</v>
      </c>
      <c r="D275">
        <v>1.0605796106279367E-4</v>
      </c>
      <c r="E275" s="1">
        <f>IF(C275&lt;50+'FCR-D_Data'!E$5,+'FCR-D_Data'!$E$2*(50-C275+'FCR-D_Data'!E$5)/(-'FCR-D_Data'!E$6+'FCR-D_Data'!E$5),IF(C275&gt;50+'FCR-D_Data'!E$4,-'FCR-D_Data'!$E$2*(50-C275+'FCR-D_Data'!E$4)/(-'FCR-D_Data'!E$3+'FCR-D_Data'!E$4),0))</f>
        <v>-0.13125000000215789</v>
      </c>
      <c r="F275">
        <f t="shared" si="9"/>
        <v>-1.392010738972053E-5</v>
      </c>
    </row>
    <row r="276" spans="3:6" x14ac:dyDescent="0.2">
      <c r="C276" s="10">
        <f t="shared" si="8"/>
        <v>50.155000000000861</v>
      </c>
      <c r="D276">
        <v>9.6768212648534367E-5</v>
      </c>
      <c r="E276" s="1">
        <f>IF(C276&lt;50+'FCR-D_Data'!E$5,+'FCR-D_Data'!$E$2*(50-C276+'FCR-D_Data'!E$5)/(-'FCR-D_Data'!E$6+'FCR-D_Data'!E$5),IF(C276&gt;50+'FCR-D_Data'!E$4,-'FCR-D_Data'!$E$2*(50-C276+'FCR-D_Data'!E$4)/(-'FCR-D_Data'!E$3+'FCR-D_Data'!E$4),0))</f>
        <v>-0.13750000000215221</v>
      </c>
      <c r="F276">
        <f t="shared" si="9"/>
        <v>-1.3305629239381741E-5</v>
      </c>
    </row>
    <row r="277" spans="3:6" x14ac:dyDescent="0.2">
      <c r="C277" s="10">
        <f t="shared" si="8"/>
        <v>50.157500000000859</v>
      </c>
      <c r="D277">
        <v>9.7929431200316776E-5</v>
      </c>
      <c r="E277" s="1">
        <f>IF(C277&lt;50+'FCR-D_Data'!E$5,+'FCR-D_Data'!$E$2*(50-C277+'FCR-D_Data'!E$5)/(-'FCR-D_Data'!E$6+'FCR-D_Data'!E$5),IF(C277&gt;50+'FCR-D_Data'!E$4,-'FCR-D_Data'!$E$2*(50-C277+'FCR-D_Data'!E$4)/(-'FCR-D_Data'!E$3+'FCR-D_Data'!E$4),0))</f>
        <v>-0.14375000000214652</v>
      </c>
      <c r="F277">
        <f t="shared" si="9"/>
        <v>-1.4077355735255744E-5</v>
      </c>
    </row>
    <row r="278" spans="3:6" x14ac:dyDescent="0.2">
      <c r="C278" s="10">
        <f t="shared" si="8"/>
        <v>50.160000000000856</v>
      </c>
      <c r="D278">
        <v>8.4381881429521972E-5</v>
      </c>
      <c r="E278" s="1">
        <f>IF(C278&lt;50+'FCR-D_Data'!E$5,+'FCR-D_Data'!$E$2*(50-C278+'FCR-D_Data'!E$5)/(-'FCR-D_Data'!E$6+'FCR-D_Data'!E$5),IF(C278&gt;50+'FCR-D_Data'!E$4,-'FCR-D_Data'!$E$2*(50-C278+'FCR-D_Data'!E$4)/(-'FCR-D_Data'!E$3+'FCR-D_Data'!E$4),0))</f>
        <v>-0.15000000000214084</v>
      </c>
      <c r="F278">
        <f t="shared" si="9"/>
        <v>-1.2657282214608944E-5</v>
      </c>
    </row>
    <row r="279" spans="3:6" x14ac:dyDescent="0.2">
      <c r="C279" s="10">
        <f t="shared" si="8"/>
        <v>50.162500000000854</v>
      </c>
      <c r="D279">
        <v>6.2318728945656138E-5</v>
      </c>
      <c r="E279" s="1">
        <f>IF(C279&lt;50+'FCR-D_Data'!E$5,+'FCR-D_Data'!$E$2*(50-C279+'FCR-D_Data'!E$5)/(-'FCR-D_Data'!E$6+'FCR-D_Data'!E$5),IF(C279&gt;50+'FCR-D_Data'!E$4,-'FCR-D_Data'!$E$2*(50-C279+'FCR-D_Data'!E$4)/(-'FCR-D_Data'!E$3+'FCR-D_Data'!E$4),0))</f>
        <v>-0.15625000000213515</v>
      </c>
      <c r="F279">
        <f t="shared" si="9"/>
        <v>-9.7373013978918315E-6</v>
      </c>
    </row>
    <row r="280" spans="3:6" x14ac:dyDescent="0.2">
      <c r="C280" s="10">
        <f t="shared" ref="C280:C343" si="10">+C279+0.0025</f>
        <v>50.165000000000852</v>
      </c>
      <c r="D280">
        <v>6.3092874646844411E-5</v>
      </c>
      <c r="E280" s="1">
        <f>IF(C280&lt;50+'FCR-D_Data'!E$5,+'FCR-D_Data'!$E$2*(50-C280+'FCR-D_Data'!E$5)/(-'FCR-D_Data'!E$6+'FCR-D_Data'!E$5),IF(C280&gt;50+'FCR-D_Data'!E$4,-'FCR-D_Data'!$E$2*(50-C280+'FCR-D_Data'!E$4)/(-'FCR-D_Data'!E$3+'FCR-D_Data'!E$4),0))</f>
        <v>-0.16250000000212947</v>
      </c>
      <c r="F280">
        <f t="shared" si="9"/>
        <v>-1.0252592130246571E-5</v>
      </c>
    </row>
    <row r="281" spans="3:6" x14ac:dyDescent="0.2">
      <c r="C281" s="10">
        <f t="shared" si="10"/>
        <v>50.16750000000085</v>
      </c>
      <c r="D281">
        <v>6.5028238899815093E-5</v>
      </c>
      <c r="E281" s="1">
        <f>IF(C281&lt;50+'FCR-D_Data'!E$5,+'FCR-D_Data'!$E$2*(50-C281+'FCR-D_Data'!E$5)/(-'FCR-D_Data'!E$6+'FCR-D_Data'!E$5),IF(C281&gt;50+'FCR-D_Data'!E$4,-'FCR-D_Data'!$E$2*(50-C281+'FCR-D_Data'!E$4)/(-'FCR-D_Data'!E$3+'FCR-D_Data'!E$4),0))</f>
        <v>-0.16875000000212378</v>
      </c>
      <c r="F281">
        <f t="shared" si="9"/>
        <v>-1.0973515314481904E-5</v>
      </c>
    </row>
    <row r="282" spans="3:6" x14ac:dyDescent="0.2">
      <c r="C282" s="10">
        <f t="shared" si="10"/>
        <v>50.170000000000847</v>
      </c>
      <c r="D282">
        <v>8.1285298624768866E-5</v>
      </c>
      <c r="E282" s="1">
        <f>IF(C282&lt;50+'FCR-D_Data'!E$5,+'FCR-D_Data'!$E$2*(50-C282+'FCR-D_Data'!E$5)/(-'FCR-D_Data'!E$6+'FCR-D_Data'!E$5),IF(C282&gt;50+'FCR-D_Data'!E$4,-'FCR-D_Data'!$E$2*(50-C282+'FCR-D_Data'!E$4)/(-'FCR-D_Data'!E$3+'FCR-D_Data'!E$4),0))</f>
        <v>-0.1750000000021181</v>
      </c>
      <c r="F282">
        <f t="shared" si="9"/>
        <v>-1.4224927259506721E-5</v>
      </c>
    </row>
    <row r="283" spans="3:6" x14ac:dyDescent="0.2">
      <c r="C283" s="10">
        <f t="shared" si="10"/>
        <v>50.172500000000845</v>
      </c>
      <c r="D283">
        <v>7.4317987314074396E-5</v>
      </c>
      <c r="E283" s="1">
        <f>IF(C283&lt;50+'FCR-D_Data'!E$5,+'FCR-D_Data'!$E$2*(50-C283+'FCR-D_Data'!E$5)/(-'FCR-D_Data'!E$6+'FCR-D_Data'!E$5),IF(C283&gt;50+'FCR-D_Data'!E$4,-'FCR-D_Data'!$E$2*(50-C283+'FCR-D_Data'!E$4)/(-'FCR-D_Data'!E$3+'FCR-D_Data'!E$4),0))</f>
        <v>-0.18125000000211242</v>
      </c>
      <c r="F283">
        <f t="shared" si="9"/>
        <v>-1.3470135200832975E-5</v>
      </c>
    </row>
    <row r="284" spans="3:6" x14ac:dyDescent="0.2">
      <c r="C284" s="10">
        <f t="shared" si="10"/>
        <v>50.175000000000843</v>
      </c>
      <c r="D284">
        <v>6.3867020348032684E-5</v>
      </c>
      <c r="E284" s="1">
        <f>IF(C284&lt;50+'FCR-D_Data'!E$5,+'FCR-D_Data'!$E$2*(50-C284+'FCR-D_Data'!E$5)/(-'FCR-D_Data'!E$6+'FCR-D_Data'!E$5),IF(C284&gt;50+'FCR-D_Data'!E$4,-'FCR-D_Data'!$E$2*(50-C284+'FCR-D_Data'!E$4)/(-'FCR-D_Data'!E$3+'FCR-D_Data'!E$4),0))</f>
        <v>-0.18750000000210673</v>
      </c>
      <c r="F284">
        <f t="shared" si="9"/>
        <v>-1.1975066315390679E-5</v>
      </c>
    </row>
    <row r="285" spans="3:6" x14ac:dyDescent="0.2">
      <c r="C285" s="10">
        <f t="shared" si="10"/>
        <v>50.17750000000084</v>
      </c>
      <c r="D285">
        <v>4.5287523519514085E-5</v>
      </c>
      <c r="E285" s="1">
        <f>IF(C285&lt;50+'FCR-D_Data'!E$5,+'FCR-D_Data'!$E$2*(50-C285+'FCR-D_Data'!E$5)/(-'FCR-D_Data'!E$6+'FCR-D_Data'!E$5),IF(C285&gt;50+'FCR-D_Data'!E$4,-'FCR-D_Data'!$E$2*(50-C285+'FCR-D_Data'!E$4)/(-'FCR-D_Data'!E$3+'FCR-D_Data'!E$4),0))</f>
        <v>-0.19375000000210105</v>
      </c>
      <c r="F285">
        <f t="shared" si="9"/>
        <v>-8.7744576820010046E-6</v>
      </c>
    </row>
    <row r="286" spans="3:6" x14ac:dyDescent="0.2">
      <c r="C286" s="10">
        <f t="shared" si="10"/>
        <v>50.180000000000838</v>
      </c>
      <c r="D286">
        <v>5.6125563336149933E-5</v>
      </c>
      <c r="E286" s="1">
        <f>IF(C286&lt;50+'FCR-D_Data'!E$5,+'FCR-D_Data'!$E$2*(50-C286+'FCR-D_Data'!E$5)/(-'FCR-D_Data'!E$6+'FCR-D_Data'!E$5),IF(C286&gt;50+'FCR-D_Data'!E$4,-'FCR-D_Data'!$E$2*(50-C286+'FCR-D_Data'!E$4)/(-'FCR-D_Data'!E$3+'FCR-D_Data'!E$4),0))</f>
        <v>-0.20000000000209536</v>
      </c>
      <c r="F286">
        <f t="shared" si="9"/>
        <v>-1.1225112667347591E-5</v>
      </c>
    </row>
    <row r="287" spans="3:6" x14ac:dyDescent="0.2">
      <c r="C287" s="10">
        <f t="shared" si="10"/>
        <v>50.182500000000836</v>
      </c>
      <c r="D287">
        <v>4.2578013565355122E-5</v>
      </c>
      <c r="E287" s="1">
        <f>IF(C287&lt;50+'FCR-D_Data'!E$5,+'FCR-D_Data'!$E$2*(50-C287+'FCR-D_Data'!E$5)/(-'FCR-D_Data'!E$6+'FCR-D_Data'!E$5),IF(C287&gt;50+'FCR-D_Data'!E$4,-'FCR-D_Data'!$E$2*(50-C287+'FCR-D_Data'!E$4)/(-'FCR-D_Data'!E$3+'FCR-D_Data'!E$4),0))</f>
        <v>-0.20625000000208968</v>
      </c>
      <c r="F287">
        <f t="shared" si="9"/>
        <v>-8.7817152979434685E-6</v>
      </c>
    </row>
    <row r="288" spans="3:6" x14ac:dyDescent="0.2">
      <c r="C288" s="10">
        <f t="shared" si="10"/>
        <v>50.185000000000834</v>
      </c>
      <c r="D288">
        <v>4.6061669220702358E-5</v>
      </c>
      <c r="E288" s="1">
        <f>IF(C288&lt;50+'FCR-D_Data'!E$5,+'FCR-D_Data'!$E$2*(50-C288+'FCR-D_Data'!E$5)/(-'FCR-D_Data'!E$6+'FCR-D_Data'!E$5),IF(C288&gt;50+'FCR-D_Data'!E$4,-'FCR-D_Data'!$E$2*(50-C288+'FCR-D_Data'!E$4)/(-'FCR-D_Data'!E$3+'FCR-D_Data'!E$4),0))</f>
        <v>-0.21250000000208399</v>
      </c>
      <c r="F288">
        <f t="shared" si="9"/>
        <v>-9.7881047094952436E-6</v>
      </c>
    </row>
    <row r="289" spans="3:6" x14ac:dyDescent="0.2">
      <c r="C289" s="10">
        <f t="shared" si="10"/>
        <v>50.187500000000831</v>
      </c>
      <c r="D289">
        <v>3.0965828047531001E-5</v>
      </c>
      <c r="E289" s="1">
        <f>IF(C289&lt;50+'FCR-D_Data'!E$5,+'FCR-D_Data'!$E$2*(50-C289+'FCR-D_Data'!E$5)/(-'FCR-D_Data'!E$6+'FCR-D_Data'!E$5),IF(C289&gt;50+'FCR-D_Data'!E$4,-'FCR-D_Data'!$E$2*(50-C289+'FCR-D_Data'!E$4)/(-'FCR-D_Data'!E$3+'FCR-D_Data'!E$4),0))</f>
        <v>-0.21875000000207831</v>
      </c>
      <c r="F289">
        <f t="shared" si="9"/>
        <v>-6.7737748854617631E-6</v>
      </c>
    </row>
    <row r="290" spans="3:6" x14ac:dyDescent="0.2">
      <c r="C290" s="10">
        <f t="shared" si="10"/>
        <v>50.190000000000829</v>
      </c>
      <c r="D290">
        <v>3.3675338001689963E-5</v>
      </c>
      <c r="E290" s="1">
        <f>IF(C290&lt;50+'FCR-D_Data'!E$5,+'FCR-D_Data'!$E$2*(50-C290+'FCR-D_Data'!E$5)/(-'FCR-D_Data'!E$6+'FCR-D_Data'!E$5),IF(C290&gt;50+'FCR-D_Data'!E$4,-'FCR-D_Data'!$E$2*(50-C290+'FCR-D_Data'!E$4)/(-'FCR-D_Data'!E$3+'FCR-D_Data'!E$4),0))</f>
        <v>-0.22500000000207263</v>
      </c>
      <c r="F290">
        <f t="shared" si="9"/>
        <v>-7.5769510504500376E-6</v>
      </c>
    </row>
    <row r="291" spans="3:6" x14ac:dyDescent="0.2">
      <c r="C291" s="10">
        <f t="shared" si="10"/>
        <v>50.192500000000827</v>
      </c>
      <c r="D291">
        <v>3.3288265151095819E-5</v>
      </c>
      <c r="E291" s="1">
        <f>IF(C291&lt;50+'FCR-D_Data'!E$5,+'FCR-D_Data'!$E$2*(50-C291+'FCR-D_Data'!E$5)/(-'FCR-D_Data'!E$6+'FCR-D_Data'!E$5),IF(C291&gt;50+'FCR-D_Data'!E$4,-'FCR-D_Data'!$E$2*(50-C291+'FCR-D_Data'!E$4)/(-'FCR-D_Data'!E$3+'FCR-D_Data'!E$4),0))</f>
        <v>-0.23125000000206694</v>
      </c>
      <c r="F291">
        <f t="shared" si="9"/>
        <v>-7.6979113162597134E-6</v>
      </c>
    </row>
    <row r="292" spans="3:6" x14ac:dyDescent="0.2">
      <c r="C292" s="10">
        <f t="shared" si="10"/>
        <v>50.195000000000825</v>
      </c>
      <c r="D292">
        <v>1.9353642529706872E-5</v>
      </c>
      <c r="E292" s="1">
        <f>IF(C292&lt;50+'FCR-D_Data'!E$5,+'FCR-D_Data'!$E$2*(50-C292+'FCR-D_Data'!E$5)/(-'FCR-D_Data'!E$6+'FCR-D_Data'!E$5),IF(C292&gt;50+'FCR-D_Data'!E$4,-'FCR-D_Data'!$E$2*(50-C292+'FCR-D_Data'!E$4)/(-'FCR-D_Data'!E$3+'FCR-D_Data'!E$4),0))</f>
        <v>-0.23750000000206126</v>
      </c>
      <c r="F292">
        <f t="shared" si="9"/>
        <v>-4.5964901008452745E-6</v>
      </c>
    </row>
    <row r="293" spans="3:6" x14ac:dyDescent="0.2">
      <c r="C293" s="10">
        <f t="shared" si="10"/>
        <v>50.197500000000822</v>
      </c>
      <c r="D293">
        <v>2.3611443886242387E-5</v>
      </c>
      <c r="E293" s="1">
        <f>IF(C293&lt;50+'FCR-D_Data'!E$5,+'FCR-D_Data'!$E$2*(50-C293+'FCR-D_Data'!E$5)/(-'FCR-D_Data'!E$6+'FCR-D_Data'!E$5),IF(C293&gt;50+'FCR-D_Data'!E$4,-'FCR-D_Data'!$E$2*(50-C293+'FCR-D_Data'!E$4)/(-'FCR-D_Data'!E$3+'FCR-D_Data'!E$4),0))</f>
        <v>-0.24375000000205557</v>
      </c>
      <c r="F293">
        <f t="shared" si="9"/>
        <v>-5.7552894473201168E-6</v>
      </c>
    </row>
    <row r="294" spans="3:6" x14ac:dyDescent="0.2">
      <c r="C294" s="10">
        <f t="shared" si="10"/>
        <v>50.20000000000082</v>
      </c>
      <c r="D294">
        <v>1.8192423977924462E-5</v>
      </c>
      <c r="E294" s="1">
        <f>IF(C294&lt;50+'FCR-D_Data'!E$5,+'FCR-D_Data'!$E$2*(50-C294+'FCR-D_Data'!E$5)/(-'FCR-D_Data'!E$6+'FCR-D_Data'!E$5),IF(C294&gt;50+'FCR-D_Data'!E$4,-'FCR-D_Data'!$E$2*(50-C294+'FCR-D_Data'!E$4)/(-'FCR-D_Data'!E$3+'FCR-D_Data'!E$4),0))</f>
        <v>-0.25000000000204992</v>
      </c>
      <c r="F294">
        <f t="shared" si="9"/>
        <v>-4.5481059945184088E-6</v>
      </c>
    </row>
    <row r="295" spans="3:6" x14ac:dyDescent="0.2">
      <c r="C295" s="10">
        <f t="shared" si="10"/>
        <v>50.202500000000818</v>
      </c>
      <c r="D295">
        <v>1.4321695471983086E-5</v>
      </c>
      <c r="E295" s="1">
        <f>IF(C295&lt;50+'FCR-D_Data'!E$5,+'FCR-D_Data'!$E$2*(50-C295+'FCR-D_Data'!E$5)/(-'FCR-D_Data'!E$6+'FCR-D_Data'!E$5),IF(C295&gt;50+'FCR-D_Data'!E$4,-'FCR-D_Data'!$E$2*(50-C295+'FCR-D_Data'!E$4)/(-'FCR-D_Data'!E$3+'FCR-D_Data'!E$4),0))</f>
        <v>-0.25625000000204418</v>
      </c>
      <c r="F295">
        <f t="shared" si="9"/>
        <v>-3.6699344647249419E-6</v>
      </c>
    </row>
    <row r="296" spans="3:6" x14ac:dyDescent="0.2">
      <c r="C296" s="10">
        <f t="shared" si="10"/>
        <v>50.205000000000815</v>
      </c>
      <c r="D296">
        <v>1.54829140237655E-5</v>
      </c>
      <c r="E296" s="1">
        <f>IF(C296&lt;50+'FCR-D_Data'!E$5,+'FCR-D_Data'!$E$2*(50-C296+'FCR-D_Data'!E$5)/(-'FCR-D_Data'!E$6+'FCR-D_Data'!E$5),IF(C296&gt;50+'FCR-D_Data'!E$4,-'FCR-D_Data'!$E$2*(50-C296+'FCR-D_Data'!E$4)/(-'FCR-D_Data'!E$3+'FCR-D_Data'!E$4),0))</f>
        <v>-0.26250000000203849</v>
      </c>
      <c r="F296">
        <f t="shared" si="9"/>
        <v>-4.0642649312700055E-6</v>
      </c>
    </row>
    <row r="297" spans="3:6" x14ac:dyDescent="0.2">
      <c r="C297" s="10">
        <f t="shared" si="10"/>
        <v>50.207500000000813</v>
      </c>
      <c r="D297">
        <v>1.1225112667229987E-5</v>
      </c>
      <c r="E297" s="1">
        <f>IF(C297&lt;50+'FCR-D_Data'!E$5,+'FCR-D_Data'!$E$2*(50-C297+'FCR-D_Data'!E$5)/(-'FCR-D_Data'!E$6+'FCR-D_Data'!E$5),IF(C297&gt;50+'FCR-D_Data'!E$4,-'FCR-D_Data'!$E$2*(50-C297+'FCR-D_Data'!E$4)/(-'FCR-D_Data'!E$3+'FCR-D_Data'!E$4),0))</f>
        <v>-0.26875000000203281</v>
      </c>
      <c r="F297">
        <f t="shared" si="9"/>
        <v>-3.0167490293408775E-6</v>
      </c>
    </row>
    <row r="298" spans="3:6" x14ac:dyDescent="0.2">
      <c r="C298" s="10">
        <f t="shared" si="10"/>
        <v>50.210000000000811</v>
      </c>
      <c r="D298">
        <v>8.5156027130710248E-6</v>
      </c>
      <c r="E298" s="1">
        <f>IF(C298&lt;50+'FCR-D_Data'!E$5,+'FCR-D_Data'!$E$2*(50-C298+'FCR-D_Data'!E$5)/(-'FCR-D_Data'!E$6+'FCR-D_Data'!E$5),IF(C298&gt;50+'FCR-D_Data'!E$4,-'FCR-D_Data'!$E$2*(50-C298+'FCR-D_Data'!E$4)/(-'FCR-D_Data'!E$3+'FCR-D_Data'!E$4),0))</f>
        <v>-0.27500000000202712</v>
      </c>
      <c r="F298">
        <f t="shared" si="9"/>
        <v>-2.3417907461117938E-6</v>
      </c>
    </row>
    <row r="299" spans="3:6" x14ac:dyDescent="0.2">
      <c r="C299" s="10">
        <f t="shared" si="10"/>
        <v>50.212500000000809</v>
      </c>
      <c r="D299">
        <v>8.5156027130710248E-6</v>
      </c>
      <c r="E299" s="1">
        <f>IF(C299&lt;50+'FCR-D_Data'!E$5,+'FCR-D_Data'!$E$2*(50-C299+'FCR-D_Data'!E$5)/(-'FCR-D_Data'!E$6+'FCR-D_Data'!E$5),IF(C299&gt;50+'FCR-D_Data'!E$4,-'FCR-D_Data'!$E$2*(50-C299+'FCR-D_Data'!E$4)/(-'FCR-D_Data'!E$3+'FCR-D_Data'!E$4),0))</f>
        <v>-0.28125000000202144</v>
      </c>
      <c r="F299">
        <f t="shared" si="9"/>
        <v>-2.3950132630684393E-6</v>
      </c>
    </row>
    <row r="300" spans="3:6" x14ac:dyDescent="0.2">
      <c r="C300" s="10">
        <f t="shared" si="10"/>
        <v>50.215000000000806</v>
      </c>
      <c r="D300">
        <v>7.7414570118827501E-6</v>
      </c>
      <c r="E300" s="1">
        <f>IF(C300&lt;50+'FCR-D_Data'!E$5,+'FCR-D_Data'!$E$2*(50-C300+'FCR-D_Data'!E$5)/(-'FCR-D_Data'!E$6+'FCR-D_Data'!E$5),IF(C300&gt;50+'FCR-D_Data'!E$4,-'FCR-D_Data'!$E$2*(50-C300+'FCR-D_Data'!E$4)/(-'FCR-D_Data'!E$3+'FCR-D_Data'!E$4),0))</f>
        <v>-0.28750000000201575</v>
      </c>
      <c r="F300">
        <f t="shared" si="9"/>
        <v>-2.2256688909318956E-6</v>
      </c>
    </row>
    <row r="301" spans="3:6" x14ac:dyDescent="0.2">
      <c r="C301" s="10">
        <f t="shared" si="10"/>
        <v>50.217500000000804</v>
      </c>
      <c r="D301">
        <v>9.2897484142592995E-6</v>
      </c>
      <c r="E301" s="1">
        <f>IF(C301&lt;50+'FCR-D_Data'!E$5,+'FCR-D_Data'!$E$2*(50-C301+'FCR-D_Data'!E$5)/(-'FCR-D_Data'!E$6+'FCR-D_Data'!E$5),IF(C301&gt;50+'FCR-D_Data'!E$4,-'FCR-D_Data'!$E$2*(50-C301+'FCR-D_Data'!E$4)/(-'FCR-D_Data'!E$3+'FCR-D_Data'!E$4),0))</f>
        <v>-0.29375000000201007</v>
      </c>
      <c r="F301">
        <f t="shared" si="9"/>
        <v>-2.7288635967073423E-6</v>
      </c>
    </row>
    <row r="302" spans="3:6" x14ac:dyDescent="0.2">
      <c r="C302" s="10">
        <f t="shared" si="10"/>
        <v>50.220000000000802</v>
      </c>
      <c r="D302">
        <v>9.2897484142592995E-6</v>
      </c>
      <c r="E302" s="1">
        <f>IF(C302&lt;50+'FCR-D_Data'!E$5,+'FCR-D_Data'!$E$2*(50-C302+'FCR-D_Data'!E$5)/(-'FCR-D_Data'!E$6+'FCR-D_Data'!E$5),IF(C302&gt;50+'FCR-D_Data'!E$4,-'FCR-D_Data'!$E$2*(50-C302+'FCR-D_Data'!E$4)/(-'FCR-D_Data'!E$3+'FCR-D_Data'!E$4),0))</f>
        <v>-0.30000000000200439</v>
      </c>
      <c r="F302">
        <f t="shared" si="9"/>
        <v>-2.7869245242964103E-6</v>
      </c>
    </row>
    <row r="303" spans="3:6" x14ac:dyDescent="0.2">
      <c r="C303" s="10">
        <f t="shared" si="10"/>
        <v>50.2225000000008</v>
      </c>
      <c r="D303">
        <v>7.7414570118827501E-6</v>
      </c>
      <c r="E303" s="1">
        <f>IF(C303&lt;50+'FCR-D_Data'!E$5,+'FCR-D_Data'!$E$2*(50-C303+'FCR-D_Data'!E$5)/(-'FCR-D_Data'!E$6+'FCR-D_Data'!E$5),IF(C303&gt;50+'FCR-D_Data'!E$4,-'FCR-D_Data'!$E$2*(50-C303+'FCR-D_Data'!E$4)/(-'FCR-D_Data'!E$3+'FCR-D_Data'!E$4),0))</f>
        <v>-0.3062500000019987</v>
      </c>
      <c r="F303">
        <f t="shared" si="9"/>
        <v>-2.3708212099045651E-6</v>
      </c>
    </row>
    <row r="304" spans="3:6" x14ac:dyDescent="0.2">
      <c r="C304" s="10">
        <f t="shared" si="10"/>
        <v>50.225000000000797</v>
      </c>
      <c r="D304">
        <v>3.8707285059413751E-6</v>
      </c>
      <c r="E304" s="1">
        <f>IF(C304&lt;50+'FCR-D_Data'!E$5,+'FCR-D_Data'!$E$2*(50-C304+'FCR-D_Data'!E$5)/(-'FCR-D_Data'!E$6+'FCR-D_Data'!E$5),IF(C304&gt;50+'FCR-D_Data'!E$4,-'FCR-D_Data'!$E$2*(50-C304+'FCR-D_Data'!E$4)/(-'FCR-D_Data'!E$3+'FCR-D_Data'!E$4),0))</f>
        <v>-0.31250000000199302</v>
      </c>
      <c r="F304">
        <f t="shared" si="9"/>
        <v>-1.2096026581143941E-6</v>
      </c>
    </row>
    <row r="305" spans="3:6" x14ac:dyDescent="0.2">
      <c r="C305" s="10">
        <f t="shared" si="10"/>
        <v>50.227500000000795</v>
      </c>
      <c r="D305">
        <v>6.9673113106944746E-6</v>
      </c>
      <c r="E305" s="1">
        <f>IF(C305&lt;50+'FCR-D_Data'!E$5,+'FCR-D_Data'!$E$2*(50-C305+'FCR-D_Data'!E$5)/(-'FCR-D_Data'!E$6+'FCR-D_Data'!E$5),IF(C305&gt;50+'FCR-D_Data'!E$4,-'FCR-D_Data'!$E$2*(50-C305+'FCR-D_Data'!E$4)/(-'FCR-D_Data'!E$3+'FCR-D_Data'!E$4),0))</f>
        <v>-0.31875000000198733</v>
      </c>
      <c r="F305">
        <f t="shared" si="9"/>
        <v>-2.2208304802977101E-6</v>
      </c>
    </row>
    <row r="306" spans="3:6" x14ac:dyDescent="0.2">
      <c r="C306" s="10">
        <f t="shared" si="10"/>
        <v>50.230000000000793</v>
      </c>
      <c r="D306">
        <v>2.3224371035648249E-6</v>
      </c>
      <c r="E306" s="1">
        <f>IF(C306&lt;50+'FCR-D_Data'!E$5,+'FCR-D_Data'!$E$2*(50-C306+'FCR-D_Data'!E$5)/(-'FCR-D_Data'!E$6+'FCR-D_Data'!E$5),IF(C306&gt;50+'FCR-D_Data'!E$4,-'FCR-D_Data'!$E$2*(50-C306+'FCR-D_Data'!E$4)/(-'FCR-D_Data'!E$3+'FCR-D_Data'!E$4),0))</f>
        <v>-0.32500000000198165</v>
      </c>
      <c r="F306">
        <f t="shared" si="9"/>
        <v>-7.5479205866317031E-7</v>
      </c>
    </row>
    <row r="307" spans="3:6" x14ac:dyDescent="0.2">
      <c r="C307" s="10">
        <f t="shared" si="10"/>
        <v>50.23250000000079</v>
      </c>
      <c r="D307">
        <v>1.54829140237655E-6</v>
      </c>
      <c r="E307" s="1">
        <f>IF(C307&lt;50+'FCR-D_Data'!E$5,+'FCR-D_Data'!$E$2*(50-C307+'FCR-D_Data'!E$5)/(-'FCR-D_Data'!E$6+'FCR-D_Data'!E$5),IF(C307&gt;50+'FCR-D_Data'!E$4,-'FCR-D_Data'!$E$2*(50-C307+'FCR-D_Data'!E$4)/(-'FCR-D_Data'!E$3+'FCR-D_Data'!E$4),0))</f>
        <v>-0.33125000000197596</v>
      </c>
      <c r="F307">
        <f t="shared" si="9"/>
        <v>-5.128715270402915E-7</v>
      </c>
    </row>
    <row r="308" spans="3:6" x14ac:dyDescent="0.2">
      <c r="C308" s="10">
        <f t="shared" si="10"/>
        <v>50.235000000000788</v>
      </c>
      <c r="D308">
        <v>1.54829140237655E-6</v>
      </c>
      <c r="E308" s="1">
        <f>IF(C308&lt;50+'FCR-D_Data'!E$5,+'FCR-D_Data'!$E$2*(50-C308+'FCR-D_Data'!E$5)/(-'FCR-D_Data'!E$6+'FCR-D_Data'!E$5),IF(C308&gt;50+'FCR-D_Data'!E$4,-'FCR-D_Data'!$E$2*(50-C308+'FCR-D_Data'!E$4)/(-'FCR-D_Data'!E$3+'FCR-D_Data'!E$4),0))</f>
        <v>-0.33750000000197028</v>
      </c>
      <c r="F308">
        <f t="shared" si="9"/>
        <v>-5.2254834830513623E-7</v>
      </c>
    </row>
    <row r="309" spans="3:6" x14ac:dyDescent="0.2">
      <c r="C309" s="10">
        <f t="shared" si="10"/>
        <v>50.237500000000786</v>
      </c>
      <c r="D309">
        <v>0</v>
      </c>
      <c r="E309" s="1">
        <f>IF(C309&lt;50+'FCR-D_Data'!E$5,+'FCR-D_Data'!$E$2*(50-C309+'FCR-D_Data'!E$5)/(-'FCR-D_Data'!E$6+'FCR-D_Data'!E$5),IF(C309&gt;50+'FCR-D_Data'!E$4,-'FCR-D_Data'!$E$2*(50-C309+'FCR-D_Data'!E$4)/(-'FCR-D_Data'!E$3+'FCR-D_Data'!E$4),0))</f>
        <v>-0.3437500000019646</v>
      </c>
      <c r="F309">
        <f t="shared" si="9"/>
        <v>0</v>
      </c>
    </row>
    <row r="310" spans="3:6" x14ac:dyDescent="0.2">
      <c r="C310" s="10">
        <f t="shared" si="10"/>
        <v>50.240000000000784</v>
      </c>
      <c r="D310">
        <v>0</v>
      </c>
      <c r="E310" s="1">
        <f>IF(C310&lt;50+'FCR-D_Data'!E$5,+'FCR-D_Data'!$E$2*(50-C310+'FCR-D_Data'!E$5)/(-'FCR-D_Data'!E$6+'FCR-D_Data'!E$5),IF(C310&gt;50+'FCR-D_Data'!E$4,-'FCR-D_Data'!$E$2*(50-C310+'FCR-D_Data'!E$4)/(-'FCR-D_Data'!E$3+'FCR-D_Data'!E$4),0))</f>
        <v>-0.35000000000195891</v>
      </c>
      <c r="F310">
        <f t="shared" si="9"/>
        <v>0</v>
      </c>
    </row>
    <row r="311" spans="3:6" x14ac:dyDescent="0.2">
      <c r="C311" s="10">
        <f t="shared" si="10"/>
        <v>50.242500000000781</v>
      </c>
      <c r="D311">
        <v>0</v>
      </c>
      <c r="E311" s="1">
        <f>IF(C311&lt;50+'FCR-D_Data'!E$5,+'FCR-D_Data'!$E$2*(50-C311+'FCR-D_Data'!E$5)/(-'FCR-D_Data'!E$6+'FCR-D_Data'!E$5),IF(C311&gt;50+'FCR-D_Data'!E$4,-'FCR-D_Data'!$E$2*(50-C311+'FCR-D_Data'!E$4)/(-'FCR-D_Data'!E$3+'FCR-D_Data'!E$4),0))</f>
        <v>-0.35625000000195323</v>
      </c>
      <c r="F311">
        <f t="shared" si="9"/>
        <v>0</v>
      </c>
    </row>
    <row r="312" spans="3:6" x14ac:dyDescent="0.2">
      <c r="C312" s="10">
        <f t="shared" si="10"/>
        <v>50.245000000000779</v>
      </c>
      <c r="D312">
        <v>0</v>
      </c>
      <c r="E312" s="1">
        <f>IF(C312&lt;50+'FCR-D_Data'!E$5,+'FCR-D_Data'!$E$2*(50-C312+'FCR-D_Data'!E$5)/(-'FCR-D_Data'!E$6+'FCR-D_Data'!E$5),IF(C312&gt;50+'FCR-D_Data'!E$4,-'FCR-D_Data'!$E$2*(50-C312+'FCR-D_Data'!E$4)/(-'FCR-D_Data'!E$3+'FCR-D_Data'!E$4),0))</f>
        <v>-0.36250000000194754</v>
      </c>
      <c r="F312">
        <f t="shared" si="9"/>
        <v>0</v>
      </c>
    </row>
    <row r="313" spans="3:6" x14ac:dyDescent="0.2">
      <c r="C313" s="10">
        <f t="shared" si="10"/>
        <v>50.247500000000777</v>
      </c>
      <c r="D313">
        <v>0</v>
      </c>
      <c r="E313" s="1">
        <f>IF(C313&lt;50+'FCR-D_Data'!E$5,+'FCR-D_Data'!$E$2*(50-C313+'FCR-D_Data'!E$5)/(-'FCR-D_Data'!E$6+'FCR-D_Data'!E$5),IF(C313&gt;50+'FCR-D_Data'!E$4,-'FCR-D_Data'!$E$2*(50-C313+'FCR-D_Data'!E$4)/(-'FCR-D_Data'!E$3+'FCR-D_Data'!E$4),0))</f>
        <v>-0.36875000000194186</v>
      </c>
      <c r="F313">
        <f t="shared" si="9"/>
        <v>0</v>
      </c>
    </row>
    <row r="314" spans="3:6" x14ac:dyDescent="0.2">
      <c r="C314" s="10">
        <f t="shared" si="10"/>
        <v>50.250000000000774</v>
      </c>
      <c r="D314">
        <v>0</v>
      </c>
      <c r="E314" s="1">
        <f>IF(C314&lt;50+'FCR-D_Data'!E$5,+'FCR-D_Data'!$E$2*(50-C314+'FCR-D_Data'!E$5)/(-'FCR-D_Data'!E$6+'FCR-D_Data'!E$5),IF(C314&gt;50+'FCR-D_Data'!E$4,-'FCR-D_Data'!$E$2*(50-C314+'FCR-D_Data'!E$4)/(-'FCR-D_Data'!E$3+'FCR-D_Data'!E$4),0))</f>
        <v>-0.37500000000193617</v>
      </c>
      <c r="F314">
        <f t="shared" si="9"/>
        <v>0</v>
      </c>
    </row>
    <row r="315" spans="3:6" x14ac:dyDescent="0.2">
      <c r="C315" s="10">
        <f t="shared" si="10"/>
        <v>50.252500000000772</v>
      </c>
      <c r="D315">
        <v>0</v>
      </c>
      <c r="E315" s="1">
        <f>IF(C315&lt;50+'FCR-D_Data'!E$5,+'FCR-D_Data'!$E$2*(50-C315+'FCR-D_Data'!E$5)/(-'FCR-D_Data'!E$6+'FCR-D_Data'!E$5),IF(C315&gt;50+'FCR-D_Data'!E$4,-'FCR-D_Data'!$E$2*(50-C315+'FCR-D_Data'!E$4)/(-'FCR-D_Data'!E$3+'FCR-D_Data'!E$4),0))</f>
        <v>-0.38125000000193049</v>
      </c>
      <c r="F315">
        <f t="shared" si="9"/>
        <v>0</v>
      </c>
    </row>
    <row r="316" spans="3:6" x14ac:dyDescent="0.2">
      <c r="C316" s="10">
        <f t="shared" si="10"/>
        <v>50.25500000000077</v>
      </c>
      <c r="D316">
        <v>0</v>
      </c>
      <c r="E316" s="1">
        <f>IF(C316&lt;50+'FCR-D_Data'!E$5,+'FCR-D_Data'!$E$2*(50-C316+'FCR-D_Data'!E$5)/(-'FCR-D_Data'!E$6+'FCR-D_Data'!E$5),IF(C316&gt;50+'FCR-D_Data'!E$4,-'FCR-D_Data'!$E$2*(50-C316+'FCR-D_Data'!E$4)/(-'FCR-D_Data'!E$3+'FCR-D_Data'!E$4),0))</f>
        <v>-0.3875000000019248</v>
      </c>
      <c r="F316">
        <f t="shared" si="9"/>
        <v>0</v>
      </c>
    </row>
    <row r="317" spans="3:6" x14ac:dyDescent="0.2">
      <c r="C317" s="10">
        <f t="shared" si="10"/>
        <v>50.257500000000768</v>
      </c>
      <c r="D317">
        <v>0</v>
      </c>
      <c r="E317" s="1">
        <f>IF(C317&lt;50+'FCR-D_Data'!E$5,+'FCR-D_Data'!$E$2*(50-C317+'FCR-D_Data'!E$5)/(-'FCR-D_Data'!E$6+'FCR-D_Data'!E$5),IF(C317&gt;50+'FCR-D_Data'!E$4,-'FCR-D_Data'!$E$2*(50-C317+'FCR-D_Data'!E$4)/(-'FCR-D_Data'!E$3+'FCR-D_Data'!E$4),0))</f>
        <v>-0.39375000000191912</v>
      </c>
      <c r="F317">
        <f t="shared" si="9"/>
        <v>0</v>
      </c>
    </row>
    <row r="318" spans="3:6" x14ac:dyDescent="0.2">
      <c r="C318" s="10">
        <f t="shared" si="10"/>
        <v>50.260000000000765</v>
      </c>
      <c r="D318">
        <v>0</v>
      </c>
      <c r="E318" s="1">
        <f>IF(C318&lt;50+'FCR-D_Data'!E$5,+'FCR-D_Data'!$E$2*(50-C318+'FCR-D_Data'!E$5)/(-'FCR-D_Data'!E$6+'FCR-D_Data'!E$5),IF(C318&gt;50+'FCR-D_Data'!E$4,-'FCR-D_Data'!$E$2*(50-C318+'FCR-D_Data'!E$4)/(-'FCR-D_Data'!E$3+'FCR-D_Data'!E$4),0))</f>
        <v>-0.40000000000191344</v>
      </c>
      <c r="F318">
        <f t="shared" si="9"/>
        <v>0</v>
      </c>
    </row>
    <row r="319" spans="3:6" x14ac:dyDescent="0.2">
      <c r="C319" s="10">
        <f t="shared" si="10"/>
        <v>50.262500000000763</v>
      </c>
      <c r="D319">
        <v>0</v>
      </c>
      <c r="E319" s="1">
        <f>IF(C319&lt;50+'FCR-D_Data'!E$5,+'FCR-D_Data'!$E$2*(50-C319+'FCR-D_Data'!E$5)/(-'FCR-D_Data'!E$6+'FCR-D_Data'!E$5),IF(C319&gt;50+'FCR-D_Data'!E$4,-'FCR-D_Data'!$E$2*(50-C319+'FCR-D_Data'!E$4)/(-'FCR-D_Data'!E$3+'FCR-D_Data'!E$4),0))</f>
        <v>-0.40625000000190775</v>
      </c>
      <c r="F319">
        <f t="shared" si="9"/>
        <v>0</v>
      </c>
    </row>
    <row r="320" spans="3:6" x14ac:dyDescent="0.2">
      <c r="C320" s="10">
        <f t="shared" si="10"/>
        <v>50.265000000000761</v>
      </c>
      <c r="D320">
        <v>0</v>
      </c>
      <c r="E320" s="1">
        <f>IF(C320&lt;50+'FCR-D_Data'!E$5,+'FCR-D_Data'!$E$2*(50-C320+'FCR-D_Data'!E$5)/(-'FCR-D_Data'!E$6+'FCR-D_Data'!E$5),IF(C320&gt;50+'FCR-D_Data'!E$4,-'FCR-D_Data'!$E$2*(50-C320+'FCR-D_Data'!E$4)/(-'FCR-D_Data'!E$3+'FCR-D_Data'!E$4),0))</f>
        <v>-0.41250000000190207</v>
      </c>
      <c r="F320">
        <f t="shared" si="9"/>
        <v>0</v>
      </c>
    </row>
    <row r="321" spans="3:6" x14ac:dyDescent="0.2">
      <c r="C321" s="10">
        <f t="shared" si="10"/>
        <v>50.267500000000759</v>
      </c>
      <c r="D321">
        <v>0</v>
      </c>
      <c r="E321" s="1">
        <f>IF(C321&lt;50+'FCR-D_Data'!E$5,+'FCR-D_Data'!$E$2*(50-C321+'FCR-D_Data'!E$5)/(-'FCR-D_Data'!E$6+'FCR-D_Data'!E$5),IF(C321&gt;50+'FCR-D_Data'!E$4,-'FCR-D_Data'!$E$2*(50-C321+'FCR-D_Data'!E$4)/(-'FCR-D_Data'!E$3+'FCR-D_Data'!E$4),0))</f>
        <v>-0.41875000000189638</v>
      </c>
      <c r="F321">
        <f t="shared" si="9"/>
        <v>0</v>
      </c>
    </row>
    <row r="322" spans="3:6" x14ac:dyDescent="0.2">
      <c r="C322" s="10">
        <f t="shared" si="10"/>
        <v>50.270000000000756</v>
      </c>
      <c r="D322">
        <v>0</v>
      </c>
      <c r="E322" s="1">
        <f>IF(C322&lt;50+'FCR-D_Data'!E$5,+'FCR-D_Data'!$E$2*(50-C322+'FCR-D_Data'!E$5)/(-'FCR-D_Data'!E$6+'FCR-D_Data'!E$5),IF(C322&gt;50+'FCR-D_Data'!E$4,-'FCR-D_Data'!$E$2*(50-C322+'FCR-D_Data'!E$4)/(-'FCR-D_Data'!E$3+'FCR-D_Data'!E$4),0))</f>
        <v>-0.4250000000018907</v>
      </c>
      <c r="F322">
        <f t="shared" si="9"/>
        <v>0</v>
      </c>
    </row>
    <row r="323" spans="3:6" x14ac:dyDescent="0.2">
      <c r="C323" s="10">
        <f t="shared" si="10"/>
        <v>50.272500000000754</v>
      </c>
      <c r="D323">
        <v>0</v>
      </c>
      <c r="E323" s="1">
        <f>IF(C323&lt;50+'FCR-D_Data'!E$5,+'FCR-D_Data'!$E$2*(50-C323+'FCR-D_Data'!E$5)/(-'FCR-D_Data'!E$6+'FCR-D_Data'!E$5),IF(C323&gt;50+'FCR-D_Data'!E$4,-'FCR-D_Data'!$E$2*(50-C323+'FCR-D_Data'!E$4)/(-'FCR-D_Data'!E$3+'FCR-D_Data'!E$4),0))</f>
        <v>-0.43125000000188501</v>
      </c>
      <c r="F323">
        <f t="shared" si="9"/>
        <v>0</v>
      </c>
    </row>
    <row r="324" spans="3:6" x14ac:dyDescent="0.2">
      <c r="C324" s="10">
        <f t="shared" si="10"/>
        <v>50.275000000000752</v>
      </c>
      <c r="D324">
        <v>0</v>
      </c>
      <c r="E324" s="1">
        <f>IF(C324&lt;50+'FCR-D_Data'!E$5,+'FCR-D_Data'!$E$2*(50-C324+'FCR-D_Data'!E$5)/(-'FCR-D_Data'!E$6+'FCR-D_Data'!E$5),IF(C324&gt;50+'FCR-D_Data'!E$4,-'FCR-D_Data'!$E$2*(50-C324+'FCR-D_Data'!E$4)/(-'FCR-D_Data'!E$3+'FCR-D_Data'!E$4),0))</f>
        <v>-0.43750000000187933</v>
      </c>
      <c r="F324">
        <f t="shared" si="9"/>
        <v>0</v>
      </c>
    </row>
    <row r="325" spans="3:6" x14ac:dyDescent="0.2">
      <c r="C325" s="10">
        <f t="shared" si="10"/>
        <v>50.277500000000749</v>
      </c>
      <c r="D325">
        <v>0</v>
      </c>
      <c r="E325" s="1">
        <f>IF(C325&lt;50+'FCR-D_Data'!E$5,+'FCR-D_Data'!$E$2*(50-C325+'FCR-D_Data'!E$5)/(-'FCR-D_Data'!E$6+'FCR-D_Data'!E$5),IF(C325&gt;50+'FCR-D_Data'!E$4,-'FCR-D_Data'!$E$2*(50-C325+'FCR-D_Data'!E$4)/(-'FCR-D_Data'!E$3+'FCR-D_Data'!E$4),0))</f>
        <v>-0.44375000000187365</v>
      </c>
      <c r="F325">
        <f t="shared" si="9"/>
        <v>0</v>
      </c>
    </row>
    <row r="326" spans="3:6" x14ac:dyDescent="0.2">
      <c r="C326" s="10">
        <f t="shared" si="10"/>
        <v>50.280000000000747</v>
      </c>
      <c r="D326">
        <v>0</v>
      </c>
      <c r="E326" s="1">
        <f>IF(C326&lt;50+'FCR-D_Data'!E$5,+'FCR-D_Data'!$E$2*(50-C326+'FCR-D_Data'!E$5)/(-'FCR-D_Data'!E$6+'FCR-D_Data'!E$5),IF(C326&gt;50+'FCR-D_Data'!E$4,-'FCR-D_Data'!$E$2*(50-C326+'FCR-D_Data'!E$4)/(-'FCR-D_Data'!E$3+'FCR-D_Data'!E$4),0))</f>
        <v>-0.45000000000186796</v>
      </c>
      <c r="F326">
        <f t="shared" si="9"/>
        <v>0</v>
      </c>
    </row>
    <row r="327" spans="3:6" x14ac:dyDescent="0.2">
      <c r="C327" s="10">
        <f t="shared" si="10"/>
        <v>50.282500000000745</v>
      </c>
      <c r="D327">
        <v>0</v>
      </c>
      <c r="E327" s="1">
        <f>IF(C327&lt;50+'FCR-D_Data'!E$5,+'FCR-D_Data'!$E$2*(50-C327+'FCR-D_Data'!E$5)/(-'FCR-D_Data'!E$6+'FCR-D_Data'!E$5),IF(C327&gt;50+'FCR-D_Data'!E$4,-'FCR-D_Data'!$E$2*(50-C327+'FCR-D_Data'!E$4)/(-'FCR-D_Data'!E$3+'FCR-D_Data'!E$4),0))</f>
        <v>-0.45625000000186228</v>
      </c>
      <c r="F327">
        <f t="shared" si="9"/>
        <v>0</v>
      </c>
    </row>
    <row r="328" spans="3:6" x14ac:dyDescent="0.2">
      <c r="C328" s="10">
        <f t="shared" si="10"/>
        <v>50.285000000000743</v>
      </c>
      <c r="D328">
        <v>0</v>
      </c>
      <c r="E328" s="1">
        <f>IF(C328&lt;50+'FCR-D_Data'!E$5,+'FCR-D_Data'!$E$2*(50-C328+'FCR-D_Data'!E$5)/(-'FCR-D_Data'!E$6+'FCR-D_Data'!E$5),IF(C328&gt;50+'FCR-D_Data'!E$4,-'FCR-D_Data'!$E$2*(50-C328+'FCR-D_Data'!E$4)/(-'FCR-D_Data'!E$3+'FCR-D_Data'!E$4),0))</f>
        <v>-0.46250000000185659</v>
      </c>
      <c r="F328">
        <f t="shared" si="9"/>
        <v>0</v>
      </c>
    </row>
    <row r="329" spans="3:6" x14ac:dyDescent="0.2">
      <c r="C329" s="10">
        <f t="shared" si="10"/>
        <v>50.28750000000074</v>
      </c>
      <c r="D329">
        <v>0</v>
      </c>
      <c r="E329" s="1">
        <f>IF(C329&lt;50+'FCR-D_Data'!E$5,+'FCR-D_Data'!$E$2*(50-C329+'FCR-D_Data'!E$5)/(-'FCR-D_Data'!E$6+'FCR-D_Data'!E$5),IF(C329&gt;50+'FCR-D_Data'!E$4,-'FCR-D_Data'!$E$2*(50-C329+'FCR-D_Data'!E$4)/(-'FCR-D_Data'!E$3+'FCR-D_Data'!E$4),0))</f>
        <v>-0.46875000000185091</v>
      </c>
      <c r="F329">
        <f t="shared" si="9"/>
        <v>0</v>
      </c>
    </row>
    <row r="330" spans="3:6" x14ac:dyDescent="0.2">
      <c r="C330" s="10">
        <f t="shared" si="10"/>
        <v>50.290000000000738</v>
      </c>
      <c r="D330">
        <v>0</v>
      </c>
      <c r="E330" s="1">
        <f>IF(C330&lt;50+'FCR-D_Data'!E$5,+'FCR-D_Data'!$E$2*(50-C330+'FCR-D_Data'!E$5)/(-'FCR-D_Data'!E$6+'FCR-D_Data'!E$5),IF(C330&gt;50+'FCR-D_Data'!E$4,-'FCR-D_Data'!$E$2*(50-C330+'FCR-D_Data'!E$4)/(-'FCR-D_Data'!E$3+'FCR-D_Data'!E$4),0))</f>
        <v>-0.47500000000184522</v>
      </c>
      <c r="F330">
        <f t="shared" si="9"/>
        <v>0</v>
      </c>
    </row>
    <row r="331" spans="3:6" x14ac:dyDescent="0.2">
      <c r="C331" s="10">
        <f t="shared" si="10"/>
        <v>50.292500000000736</v>
      </c>
      <c r="D331">
        <v>0</v>
      </c>
      <c r="E331" s="1">
        <f>IF(C331&lt;50+'FCR-D_Data'!E$5,+'FCR-D_Data'!$E$2*(50-C331+'FCR-D_Data'!E$5)/(-'FCR-D_Data'!E$6+'FCR-D_Data'!E$5),IF(C331&gt;50+'FCR-D_Data'!E$4,-'FCR-D_Data'!$E$2*(50-C331+'FCR-D_Data'!E$4)/(-'FCR-D_Data'!E$3+'FCR-D_Data'!E$4),0))</f>
        <v>-0.48125000000183954</v>
      </c>
      <c r="F331">
        <f t="shared" si="9"/>
        <v>0</v>
      </c>
    </row>
    <row r="332" spans="3:6" x14ac:dyDescent="0.2">
      <c r="C332" s="10">
        <f t="shared" si="10"/>
        <v>50.295000000000734</v>
      </c>
      <c r="D332">
        <v>0</v>
      </c>
      <c r="E332" s="1">
        <f>IF(C332&lt;50+'FCR-D_Data'!E$5,+'FCR-D_Data'!$E$2*(50-C332+'FCR-D_Data'!E$5)/(-'FCR-D_Data'!E$6+'FCR-D_Data'!E$5),IF(C332&gt;50+'FCR-D_Data'!E$4,-'FCR-D_Data'!$E$2*(50-C332+'FCR-D_Data'!E$4)/(-'FCR-D_Data'!E$3+'FCR-D_Data'!E$4),0))</f>
        <v>-0.48750000000183386</v>
      </c>
      <c r="F332">
        <f t="shared" si="9"/>
        <v>0</v>
      </c>
    </row>
    <row r="333" spans="3:6" x14ac:dyDescent="0.2">
      <c r="C333" s="10">
        <f t="shared" si="10"/>
        <v>50.297500000000731</v>
      </c>
      <c r="D333">
        <v>0</v>
      </c>
      <c r="E333" s="1">
        <f>IF(C333&lt;50+'FCR-D_Data'!E$5,+'FCR-D_Data'!$E$2*(50-C333+'FCR-D_Data'!E$5)/(-'FCR-D_Data'!E$6+'FCR-D_Data'!E$5),IF(C333&gt;50+'FCR-D_Data'!E$4,-'FCR-D_Data'!$E$2*(50-C333+'FCR-D_Data'!E$4)/(-'FCR-D_Data'!E$3+'FCR-D_Data'!E$4),0))</f>
        <v>-0.49375000000182817</v>
      </c>
      <c r="F333">
        <f t="shared" si="9"/>
        <v>0</v>
      </c>
    </row>
    <row r="334" spans="3:6" x14ac:dyDescent="0.2">
      <c r="C334" s="10">
        <f t="shared" si="10"/>
        <v>50.300000000000729</v>
      </c>
      <c r="D334">
        <v>0</v>
      </c>
      <c r="E334" s="1">
        <f>IF(C334&lt;50+'FCR-D_Data'!E$5,+'FCR-D_Data'!$E$2*(50-C334+'FCR-D_Data'!E$5)/(-'FCR-D_Data'!E$6+'FCR-D_Data'!E$5),IF(C334&gt;50+'FCR-D_Data'!E$4,-'FCR-D_Data'!$E$2*(50-C334+'FCR-D_Data'!E$4)/(-'FCR-D_Data'!E$3+'FCR-D_Data'!E$4),0))</f>
        <v>-0.50000000000182254</v>
      </c>
      <c r="F334">
        <f t="shared" si="9"/>
        <v>0</v>
      </c>
    </row>
    <row r="335" spans="3:6" x14ac:dyDescent="0.2">
      <c r="C335" s="10">
        <f t="shared" si="10"/>
        <v>50.302500000000727</v>
      </c>
      <c r="D335">
        <v>0</v>
      </c>
      <c r="E335" s="1">
        <f>IF(C335&lt;50+'FCR-D_Data'!E$5,+'FCR-D_Data'!$E$2*(50-C335+'FCR-D_Data'!E$5)/(-'FCR-D_Data'!E$6+'FCR-D_Data'!E$5),IF(C335&gt;50+'FCR-D_Data'!E$4,-'FCR-D_Data'!$E$2*(50-C335+'FCR-D_Data'!E$4)/(-'FCR-D_Data'!E$3+'FCR-D_Data'!E$4),0))</f>
        <v>-0.50625000000181686</v>
      </c>
      <c r="F335">
        <f t="shared" ref="F335:F398" si="11">+E335*D335</f>
        <v>0</v>
      </c>
    </row>
    <row r="336" spans="3:6" x14ac:dyDescent="0.2">
      <c r="C336" s="10">
        <f t="shared" si="10"/>
        <v>50.305000000000724</v>
      </c>
      <c r="D336">
        <v>0</v>
      </c>
      <c r="E336" s="1">
        <f>IF(C336&lt;50+'FCR-D_Data'!E$5,+'FCR-D_Data'!$E$2*(50-C336+'FCR-D_Data'!E$5)/(-'FCR-D_Data'!E$6+'FCR-D_Data'!E$5),IF(C336&gt;50+'FCR-D_Data'!E$4,-'FCR-D_Data'!$E$2*(50-C336+'FCR-D_Data'!E$4)/(-'FCR-D_Data'!E$3+'FCR-D_Data'!E$4),0))</f>
        <v>-0.51250000000181117</v>
      </c>
      <c r="F336">
        <f t="shared" si="11"/>
        <v>0</v>
      </c>
    </row>
    <row r="337" spans="3:6" x14ac:dyDescent="0.2">
      <c r="C337" s="10">
        <f t="shared" si="10"/>
        <v>50.307500000000722</v>
      </c>
      <c r="D337">
        <v>0</v>
      </c>
      <c r="E337" s="1">
        <f>IF(C337&lt;50+'FCR-D_Data'!E$5,+'FCR-D_Data'!$E$2*(50-C337+'FCR-D_Data'!E$5)/(-'FCR-D_Data'!E$6+'FCR-D_Data'!E$5),IF(C337&gt;50+'FCR-D_Data'!E$4,-'FCR-D_Data'!$E$2*(50-C337+'FCR-D_Data'!E$4)/(-'FCR-D_Data'!E$3+'FCR-D_Data'!E$4),0))</f>
        <v>-0.51875000000180549</v>
      </c>
      <c r="F337">
        <f t="shared" si="11"/>
        <v>0</v>
      </c>
    </row>
    <row r="338" spans="3:6" x14ac:dyDescent="0.2">
      <c r="C338" s="10">
        <f t="shared" si="10"/>
        <v>50.31000000000072</v>
      </c>
      <c r="D338">
        <v>0</v>
      </c>
      <c r="E338" s="1">
        <f>IF(C338&lt;50+'FCR-D_Data'!E$5,+'FCR-D_Data'!$E$2*(50-C338+'FCR-D_Data'!E$5)/(-'FCR-D_Data'!E$6+'FCR-D_Data'!E$5),IF(C338&gt;50+'FCR-D_Data'!E$4,-'FCR-D_Data'!$E$2*(50-C338+'FCR-D_Data'!E$4)/(-'FCR-D_Data'!E$3+'FCR-D_Data'!E$4),0))</f>
        <v>-0.5250000000017998</v>
      </c>
      <c r="F338">
        <f t="shared" si="11"/>
        <v>0</v>
      </c>
    </row>
    <row r="339" spans="3:6" x14ac:dyDescent="0.2">
      <c r="C339" s="10">
        <f t="shared" si="10"/>
        <v>50.312500000000718</v>
      </c>
      <c r="D339">
        <v>0</v>
      </c>
      <c r="E339" s="1">
        <f>IF(C339&lt;50+'FCR-D_Data'!E$5,+'FCR-D_Data'!$E$2*(50-C339+'FCR-D_Data'!E$5)/(-'FCR-D_Data'!E$6+'FCR-D_Data'!E$5),IF(C339&gt;50+'FCR-D_Data'!E$4,-'FCR-D_Data'!$E$2*(50-C339+'FCR-D_Data'!E$4)/(-'FCR-D_Data'!E$3+'FCR-D_Data'!E$4),0))</f>
        <v>-0.53125000000179412</v>
      </c>
      <c r="F339">
        <f t="shared" si="11"/>
        <v>0</v>
      </c>
    </row>
    <row r="340" spans="3:6" x14ac:dyDescent="0.2">
      <c r="C340" s="10">
        <f t="shared" si="10"/>
        <v>50.315000000000715</v>
      </c>
      <c r="D340">
        <v>0</v>
      </c>
      <c r="E340" s="1">
        <f>IF(C340&lt;50+'FCR-D_Data'!E$5,+'FCR-D_Data'!$E$2*(50-C340+'FCR-D_Data'!E$5)/(-'FCR-D_Data'!E$6+'FCR-D_Data'!E$5),IF(C340&gt;50+'FCR-D_Data'!E$4,-'FCR-D_Data'!$E$2*(50-C340+'FCR-D_Data'!E$4)/(-'FCR-D_Data'!E$3+'FCR-D_Data'!E$4),0))</f>
        <v>-0.53750000000178844</v>
      </c>
      <c r="F340">
        <f t="shared" si="11"/>
        <v>0</v>
      </c>
    </row>
    <row r="341" spans="3:6" x14ac:dyDescent="0.2">
      <c r="C341" s="10">
        <f t="shared" si="10"/>
        <v>50.317500000000713</v>
      </c>
      <c r="D341">
        <v>0</v>
      </c>
      <c r="E341" s="1">
        <f>IF(C341&lt;50+'FCR-D_Data'!E$5,+'FCR-D_Data'!$E$2*(50-C341+'FCR-D_Data'!E$5)/(-'FCR-D_Data'!E$6+'FCR-D_Data'!E$5),IF(C341&gt;50+'FCR-D_Data'!E$4,-'FCR-D_Data'!$E$2*(50-C341+'FCR-D_Data'!E$4)/(-'FCR-D_Data'!E$3+'FCR-D_Data'!E$4),0))</f>
        <v>-0.54375000000178275</v>
      </c>
      <c r="F341">
        <f t="shared" si="11"/>
        <v>0</v>
      </c>
    </row>
    <row r="342" spans="3:6" x14ac:dyDescent="0.2">
      <c r="C342" s="10">
        <f t="shared" si="10"/>
        <v>50.320000000000711</v>
      </c>
      <c r="D342">
        <v>0</v>
      </c>
      <c r="E342" s="1">
        <f>IF(C342&lt;50+'FCR-D_Data'!E$5,+'FCR-D_Data'!$E$2*(50-C342+'FCR-D_Data'!E$5)/(-'FCR-D_Data'!E$6+'FCR-D_Data'!E$5),IF(C342&gt;50+'FCR-D_Data'!E$4,-'FCR-D_Data'!$E$2*(50-C342+'FCR-D_Data'!E$4)/(-'FCR-D_Data'!E$3+'FCR-D_Data'!E$4),0))</f>
        <v>-0.55000000000177707</v>
      </c>
      <c r="F342">
        <f t="shared" si="11"/>
        <v>0</v>
      </c>
    </row>
    <row r="343" spans="3:6" x14ac:dyDescent="0.2">
      <c r="C343" s="10">
        <f t="shared" si="10"/>
        <v>50.322500000000709</v>
      </c>
      <c r="D343">
        <v>0</v>
      </c>
      <c r="E343" s="1">
        <f>IF(C343&lt;50+'FCR-D_Data'!E$5,+'FCR-D_Data'!$E$2*(50-C343+'FCR-D_Data'!E$5)/(-'FCR-D_Data'!E$6+'FCR-D_Data'!E$5),IF(C343&gt;50+'FCR-D_Data'!E$4,-'FCR-D_Data'!$E$2*(50-C343+'FCR-D_Data'!E$4)/(-'FCR-D_Data'!E$3+'FCR-D_Data'!E$4),0))</f>
        <v>-0.55625000000177138</v>
      </c>
      <c r="F343">
        <f t="shared" si="11"/>
        <v>0</v>
      </c>
    </row>
    <row r="344" spans="3:6" x14ac:dyDescent="0.2">
      <c r="C344" s="10">
        <f t="shared" ref="C344:C407" si="12">+C343+0.0025</f>
        <v>50.325000000000706</v>
      </c>
      <c r="D344">
        <v>0</v>
      </c>
      <c r="E344" s="1">
        <f>IF(C344&lt;50+'FCR-D_Data'!E$5,+'FCR-D_Data'!$E$2*(50-C344+'FCR-D_Data'!E$5)/(-'FCR-D_Data'!E$6+'FCR-D_Data'!E$5),IF(C344&gt;50+'FCR-D_Data'!E$4,-'FCR-D_Data'!$E$2*(50-C344+'FCR-D_Data'!E$4)/(-'FCR-D_Data'!E$3+'FCR-D_Data'!E$4),0))</f>
        <v>-0.5625000000017657</v>
      </c>
      <c r="F344">
        <f t="shared" si="11"/>
        <v>0</v>
      </c>
    </row>
    <row r="345" spans="3:6" x14ac:dyDescent="0.2">
      <c r="C345" s="10">
        <f t="shared" si="12"/>
        <v>50.327500000000704</v>
      </c>
      <c r="D345">
        <v>0</v>
      </c>
      <c r="E345" s="1">
        <f>IF(C345&lt;50+'FCR-D_Data'!E$5,+'FCR-D_Data'!$E$2*(50-C345+'FCR-D_Data'!E$5)/(-'FCR-D_Data'!E$6+'FCR-D_Data'!E$5),IF(C345&gt;50+'FCR-D_Data'!E$4,-'FCR-D_Data'!$E$2*(50-C345+'FCR-D_Data'!E$4)/(-'FCR-D_Data'!E$3+'FCR-D_Data'!E$4),0))</f>
        <v>-0.56875000000176001</v>
      </c>
      <c r="F345">
        <f t="shared" si="11"/>
        <v>0</v>
      </c>
    </row>
    <row r="346" spans="3:6" x14ac:dyDescent="0.2">
      <c r="C346" s="10">
        <f t="shared" si="12"/>
        <v>50.330000000000702</v>
      </c>
      <c r="D346">
        <v>0</v>
      </c>
      <c r="E346" s="1">
        <f>IF(C346&lt;50+'FCR-D_Data'!E$5,+'FCR-D_Data'!$E$2*(50-C346+'FCR-D_Data'!E$5)/(-'FCR-D_Data'!E$6+'FCR-D_Data'!E$5),IF(C346&gt;50+'FCR-D_Data'!E$4,-'FCR-D_Data'!$E$2*(50-C346+'FCR-D_Data'!E$4)/(-'FCR-D_Data'!E$3+'FCR-D_Data'!E$4),0))</f>
        <v>-0.57500000000175433</v>
      </c>
      <c r="F346">
        <f t="shared" si="11"/>
        <v>0</v>
      </c>
    </row>
    <row r="347" spans="3:6" x14ac:dyDescent="0.2">
      <c r="C347" s="10">
        <f t="shared" si="12"/>
        <v>50.332500000000699</v>
      </c>
      <c r="D347">
        <v>0</v>
      </c>
      <c r="E347" s="1">
        <f>IF(C347&lt;50+'FCR-D_Data'!E$5,+'FCR-D_Data'!$E$2*(50-C347+'FCR-D_Data'!E$5)/(-'FCR-D_Data'!E$6+'FCR-D_Data'!E$5),IF(C347&gt;50+'FCR-D_Data'!E$4,-'FCR-D_Data'!$E$2*(50-C347+'FCR-D_Data'!E$4)/(-'FCR-D_Data'!E$3+'FCR-D_Data'!E$4),0))</f>
        <v>-0.58125000000174865</v>
      </c>
      <c r="F347">
        <f t="shared" si="11"/>
        <v>0</v>
      </c>
    </row>
    <row r="348" spans="3:6" x14ac:dyDescent="0.2">
      <c r="C348" s="10">
        <f t="shared" si="12"/>
        <v>50.335000000000697</v>
      </c>
      <c r="D348">
        <v>0</v>
      </c>
      <c r="E348" s="1">
        <f>IF(C348&lt;50+'FCR-D_Data'!E$5,+'FCR-D_Data'!$E$2*(50-C348+'FCR-D_Data'!E$5)/(-'FCR-D_Data'!E$6+'FCR-D_Data'!E$5),IF(C348&gt;50+'FCR-D_Data'!E$4,-'FCR-D_Data'!$E$2*(50-C348+'FCR-D_Data'!E$4)/(-'FCR-D_Data'!E$3+'FCR-D_Data'!E$4),0))</f>
        <v>-0.58750000000174296</v>
      </c>
      <c r="F348">
        <f t="shared" si="11"/>
        <v>0</v>
      </c>
    </row>
    <row r="349" spans="3:6" x14ac:dyDescent="0.2">
      <c r="C349" s="10">
        <f t="shared" si="12"/>
        <v>50.337500000000695</v>
      </c>
      <c r="D349">
        <v>0</v>
      </c>
      <c r="E349" s="1">
        <f>IF(C349&lt;50+'FCR-D_Data'!E$5,+'FCR-D_Data'!$E$2*(50-C349+'FCR-D_Data'!E$5)/(-'FCR-D_Data'!E$6+'FCR-D_Data'!E$5),IF(C349&gt;50+'FCR-D_Data'!E$4,-'FCR-D_Data'!$E$2*(50-C349+'FCR-D_Data'!E$4)/(-'FCR-D_Data'!E$3+'FCR-D_Data'!E$4),0))</f>
        <v>-0.59375000000173728</v>
      </c>
      <c r="F349">
        <f t="shared" si="11"/>
        <v>0</v>
      </c>
    </row>
    <row r="350" spans="3:6" x14ac:dyDescent="0.2">
      <c r="C350" s="10">
        <f t="shared" si="12"/>
        <v>50.340000000000693</v>
      </c>
      <c r="D350">
        <v>0</v>
      </c>
      <c r="E350" s="1">
        <f>IF(C350&lt;50+'FCR-D_Data'!E$5,+'FCR-D_Data'!$E$2*(50-C350+'FCR-D_Data'!E$5)/(-'FCR-D_Data'!E$6+'FCR-D_Data'!E$5),IF(C350&gt;50+'FCR-D_Data'!E$4,-'FCR-D_Data'!$E$2*(50-C350+'FCR-D_Data'!E$4)/(-'FCR-D_Data'!E$3+'FCR-D_Data'!E$4),0))</f>
        <v>-0.60000000000173159</v>
      </c>
      <c r="F350">
        <f t="shared" si="11"/>
        <v>0</v>
      </c>
    </row>
    <row r="351" spans="3:6" x14ac:dyDescent="0.2">
      <c r="C351" s="10">
        <f t="shared" si="12"/>
        <v>50.34250000000069</v>
      </c>
      <c r="D351">
        <v>0</v>
      </c>
      <c r="E351" s="1">
        <f>IF(C351&lt;50+'FCR-D_Data'!E$5,+'FCR-D_Data'!$E$2*(50-C351+'FCR-D_Data'!E$5)/(-'FCR-D_Data'!E$6+'FCR-D_Data'!E$5),IF(C351&gt;50+'FCR-D_Data'!E$4,-'FCR-D_Data'!$E$2*(50-C351+'FCR-D_Data'!E$4)/(-'FCR-D_Data'!E$3+'FCR-D_Data'!E$4),0))</f>
        <v>-0.60625000000172591</v>
      </c>
      <c r="F351">
        <f t="shared" si="11"/>
        <v>0</v>
      </c>
    </row>
    <row r="352" spans="3:6" x14ac:dyDescent="0.2">
      <c r="C352" s="10">
        <f t="shared" si="12"/>
        <v>50.345000000000688</v>
      </c>
      <c r="D352">
        <v>0</v>
      </c>
      <c r="E352" s="1">
        <f>IF(C352&lt;50+'FCR-D_Data'!E$5,+'FCR-D_Data'!$E$2*(50-C352+'FCR-D_Data'!E$5)/(-'FCR-D_Data'!E$6+'FCR-D_Data'!E$5),IF(C352&gt;50+'FCR-D_Data'!E$4,-'FCR-D_Data'!$E$2*(50-C352+'FCR-D_Data'!E$4)/(-'FCR-D_Data'!E$3+'FCR-D_Data'!E$4),0))</f>
        <v>-0.61250000000172022</v>
      </c>
      <c r="F352">
        <f t="shared" si="11"/>
        <v>0</v>
      </c>
    </row>
    <row r="353" spans="3:6" x14ac:dyDescent="0.2">
      <c r="C353" s="10">
        <f t="shared" si="12"/>
        <v>50.347500000000686</v>
      </c>
      <c r="D353">
        <v>0</v>
      </c>
      <c r="E353" s="1">
        <f>IF(C353&lt;50+'FCR-D_Data'!E$5,+'FCR-D_Data'!$E$2*(50-C353+'FCR-D_Data'!E$5)/(-'FCR-D_Data'!E$6+'FCR-D_Data'!E$5),IF(C353&gt;50+'FCR-D_Data'!E$4,-'FCR-D_Data'!$E$2*(50-C353+'FCR-D_Data'!E$4)/(-'FCR-D_Data'!E$3+'FCR-D_Data'!E$4),0))</f>
        <v>-0.61875000000171454</v>
      </c>
      <c r="F353">
        <f t="shared" si="11"/>
        <v>0</v>
      </c>
    </row>
    <row r="354" spans="3:6" x14ac:dyDescent="0.2">
      <c r="C354" s="10">
        <f t="shared" si="12"/>
        <v>50.350000000000684</v>
      </c>
      <c r="D354">
        <v>0</v>
      </c>
      <c r="E354" s="1">
        <f>IF(C354&lt;50+'FCR-D_Data'!E$5,+'FCR-D_Data'!$E$2*(50-C354+'FCR-D_Data'!E$5)/(-'FCR-D_Data'!E$6+'FCR-D_Data'!E$5),IF(C354&gt;50+'FCR-D_Data'!E$4,-'FCR-D_Data'!$E$2*(50-C354+'FCR-D_Data'!E$4)/(-'FCR-D_Data'!E$3+'FCR-D_Data'!E$4),0))</f>
        <v>-0.62500000000170886</v>
      </c>
      <c r="F354">
        <f t="shared" si="11"/>
        <v>0</v>
      </c>
    </row>
    <row r="355" spans="3:6" x14ac:dyDescent="0.2">
      <c r="C355" s="10">
        <f t="shared" si="12"/>
        <v>50.352500000000681</v>
      </c>
      <c r="D355">
        <v>0</v>
      </c>
      <c r="E355" s="1">
        <f>IF(C355&lt;50+'FCR-D_Data'!E$5,+'FCR-D_Data'!$E$2*(50-C355+'FCR-D_Data'!E$5)/(-'FCR-D_Data'!E$6+'FCR-D_Data'!E$5),IF(C355&gt;50+'FCR-D_Data'!E$4,-'FCR-D_Data'!$E$2*(50-C355+'FCR-D_Data'!E$4)/(-'FCR-D_Data'!E$3+'FCR-D_Data'!E$4),0))</f>
        <v>-0.63125000000170317</v>
      </c>
      <c r="F355">
        <f t="shared" si="11"/>
        <v>0</v>
      </c>
    </row>
    <row r="356" spans="3:6" x14ac:dyDescent="0.2">
      <c r="C356" s="10">
        <f t="shared" si="12"/>
        <v>50.355000000000679</v>
      </c>
      <c r="D356">
        <v>0</v>
      </c>
      <c r="E356" s="1">
        <f>IF(C356&lt;50+'FCR-D_Data'!E$5,+'FCR-D_Data'!$E$2*(50-C356+'FCR-D_Data'!E$5)/(-'FCR-D_Data'!E$6+'FCR-D_Data'!E$5),IF(C356&gt;50+'FCR-D_Data'!E$4,-'FCR-D_Data'!$E$2*(50-C356+'FCR-D_Data'!E$4)/(-'FCR-D_Data'!E$3+'FCR-D_Data'!E$4),0))</f>
        <v>-0.63750000000169749</v>
      </c>
      <c r="F356">
        <f t="shared" si="11"/>
        <v>0</v>
      </c>
    </row>
    <row r="357" spans="3:6" x14ac:dyDescent="0.2">
      <c r="C357" s="10">
        <f t="shared" si="12"/>
        <v>50.357500000000677</v>
      </c>
      <c r="D357">
        <v>0</v>
      </c>
      <c r="E357" s="1">
        <f>IF(C357&lt;50+'FCR-D_Data'!E$5,+'FCR-D_Data'!$E$2*(50-C357+'FCR-D_Data'!E$5)/(-'FCR-D_Data'!E$6+'FCR-D_Data'!E$5),IF(C357&gt;50+'FCR-D_Data'!E$4,-'FCR-D_Data'!$E$2*(50-C357+'FCR-D_Data'!E$4)/(-'FCR-D_Data'!E$3+'FCR-D_Data'!E$4),0))</f>
        <v>-0.6437500000016918</v>
      </c>
      <c r="F357">
        <f t="shared" si="11"/>
        <v>0</v>
      </c>
    </row>
    <row r="358" spans="3:6" x14ac:dyDescent="0.2">
      <c r="C358" s="10">
        <f t="shared" si="12"/>
        <v>50.360000000000674</v>
      </c>
      <c r="D358">
        <v>0</v>
      </c>
      <c r="E358" s="1">
        <f>IF(C358&lt;50+'FCR-D_Data'!E$5,+'FCR-D_Data'!$E$2*(50-C358+'FCR-D_Data'!E$5)/(-'FCR-D_Data'!E$6+'FCR-D_Data'!E$5),IF(C358&gt;50+'FCR-D_Data'!E$4,-'FCR-D_Data'!$E$2*(50-C358+'FCR-D_Data'!E$4)/(-'FCR-D_Data'!E$3+'FCR-D_Data'!E$4),0))</f>
        <v>-0.65000000000168612</v>
      </c>
      <c r="F358">
        <f t="shared" si="11"/>
        <v>0</v>
      </c>
    </row>
    <row r="359" spans="3:6" x14ac:dyDescent="0.2">
      <c r="C359" s="10">
        <f t="shared" si="12"/>
        <v>50.362500000000672</v>
      </c>
      <c r="D359">
        <v>0</v>
      </c>
      <c r="E359" s="1">
        <f>IF(C359&lt;50+'FCR-D_Data'!E$5,+'FCR-D_Data'!$E$2*(50-C359+'FCR-D_Data'!E$5)/(-'FCR-D_Data'!E$6+'FCR-D_Data'!E$5),IF(C359&gt;50+'FCR-D_Data'!E$4,-'FCR-D_Data'!$E$2*(50-C359+'FCR-D_Data'!E$4)/(-'FCR-D_Data'!E$3+'FCR-D_Data'!E$4),0))</f>
        <v>-0.65625000000168043</v>
      </c>
      <c r="F359">
        <f t="shared" si="11"/>
        <v>0</v>
      </c>
    </row>
    <row r="360" spans="3:6" x14ac:dyDescent="0.2">
      <c r="C360" s="10">
        <f t="shared" si="12"/>
        <v>50.36500000000067</v>
      </c>
      <c r="D360">
        <v>0</v>
      </c>
      <c r="E360" s="1">
        <f>IF(C360&lt;50+'FCR-D_Data'!E$5,+'FCR-D_Data'!$E$2*(50-C360+'FCR-D_Data'!E$5)/(-'FCR-D_Data'!E$6+'FCR-D_Data'!E$5),IF(C360&gt;50+'FCR-D_Data'!E$4,-'FCR-D_Data'!$E$2*(50-C360+'FCR-D_Data'!E$4)/(-'FCR-D_Data'!E$3+'FCR-D_Data'!E$4),0))</f>
        <v>-0.66250000000167475</v>
      </c>
      <c r="F360">
        <f t="shared" si="11"/>
        <v>0</v>
      </c>
    </row>
    <row r="361" spans="3:6" x14ac:dyDescent="0.2">
      <c r="C361" s="10">
        <f t="shared" si="12"/>
        <v>50.367500000000668</v>
      </c>
      <c r="D361">
        <v>0</v>
      </c>
      <c r="E361" s="1">
        <f>IF(C361&lt;50+'FCR-D_Data'!E$5,+'FCR-D_Data'!$E$2*(50-C361+'FCR-D_Data'!E$5)/(-'FCR-D_Data'!E$6+'FCR-D_Data'!E$5),IF(C361&gt;50+'FCR-D_Data'!E$4,-'FCR-D_Data'!$E$2*(50-C361+'FCR-D_Data'!E$4)/(-'FCR-D_Data'!E$3+'FCR-D_Data'!E$4),0))</f>
        <v>-0.66875000000166906</v>
      </c>
      <c r="F361">
        <f t="shared" si="11"/>
        <v>0</v>
      </c>
    </row>
    <row r="362" spans="3:6" x14ac:dyDescent="0.2">
      <c r="C362" s="10">
        <f t="shared" si="12"/>
        <v>50.370000000000665</v>
      </c>
      <c r="D362">
        <v>0</v>
      </c>
      <c r="E362" s="1">
        <f>IF(C362&lt;50+'FCR-D_Data'!E$5,+'FCR-D_Data'!$E$2*(50-C362+'FCR-D_Data'!E$5)/(-'FCR-D_Data'!E$6+'FCR-D_Data'!E$5),IF(C362&gt;50+'FCR-D_Data'!E$4,-'FCR-D_Data'!$E$2*(50-C362+'FCR-D_Data'!E$4)/(-'FCR-D_Data'!E$3+'FCR-D_Data'!E$4),0))</f>
        <v>-0.67500000000166338</v>
      </c>
      <c r="F362">
        <f t="shared" si="11"/>
        <v>0</v>
      </c>
    </row>
    <row r="363" spans="3:6" x14ac:dyDescent="0.2">
      <c r="C363" s="10">
        <f t="shared" si="12"/>
        <v>50.372500000000663</v>
      </c>
      <c r="D363">
        <v>0</v>
      </c>
      <c r="E363" s="1">
        <f>IF(C363&lt;50+'FCR-D_Data'!E$5,+'FCR-D_Data'!$E$2*(50-C363+'FCR-D_Data'!E$5)/(-'FCR-D_Data'!E$6+'FCR-D_Data'!E$5),IF(C363&gt;50+'FCR-D_Data'!E$4,-'FCR-D_Data'!$E$2*(50-C363+'FCR-D_Data'!E$4)/(-'FCR-D_Data'!E$3+'FCR-D_Data'!E$4),0))</f>
        <v>-0.6812500000016577</v>
      </c>
      <c r="F363">
        <f t="shared" si="11"/>
        <v>0</v>
      </c>
    </row>
    <row r="364" spans="3:6" x14ac:dyDescent="0.2">
      <c r="C364" s="10">
        <f t="shared" si="12"/>
        <v>50.375000000000661</v>
      </c>
      <c r="D364">
        <v>0</v>
      </c>
      <c r="E364" s="1">
        <f>IF(C364&lt;50+'FCR-D_Data'!E$5,+'FCR-D_Data'!$E$2*(50-C364+'FCR-D_Data'!E$5)/(-'FCR-D_Data'!E$6+'FCR-D_Data'!E$5),IF(C364&gt;50+'FCR-D_Data'!E$4,-'FCR-D_Data'!$E$2*(50-C364+'FCR-D_Data'!E$4)/(-'FCR-D_Data'!E$3+'FCR-D_Data'!E$4),0))</f>
        <v>-0.68750000000165201</v>
      </c>
      <c r="F364">
        <f t="shared" si="11"/>
        <v>0</v>
      </c>
    </row>
    <row r="365" spans="3:6" x14ac:dyDescent="0.2">
      <c r="C365" s="10">
        <f t="shared" si="12"/>
        <v>50.377500000000659</v>
      </c>
      <c r="D365">
        <v>0</v>
      </c>
      <c r="E365" s="1">
        <f>IF(C365&lt;50+'FCR-D_Data'!E$5,+'FCR-D_Data'!$E$2*(50-C365+'FCR-D_Data'!E$5)/(-'FCR-D_Data'!E$6+'FCR-D_Data'!E$5),IF(C365&gt;50+'FCR-D_Data'!E$4,-'FCR-D_Data'!$E$2*(50-C365+'FCR-D_Data'!E$4)/(-'FCR-D_Data'!E$3+'FCR-D_Data'!E$4),0))</f>
        <v>-0.69375000000164633</v>
      </c>
      <c r="F365">
        <f t="shared" si="11"/>
        <v>0</v>
      </c>
    </row>
    <row r="366" spans="3:6" x14ac:dyDescent="0.2">
      <c r="C366" s="10">
        <f t="shared" si="12"/>
        <v>50.380000000000656</v>
      </c>
      <c r="D366">
        <v>0</v>
      </c>
      <c r="E366" s="1">
        <f>IF(C366&lt;50+'FCR-D_Data'!E$5,+'FCR-D_Data'!$E$2*(50-C366+'FCR-D_Data'!E$5)/(-'FCR-D_Data'!E$6+'FCR-D_Data'!E$5),IF(C366&gt;50+'FCR-D_Data'!E$4,-'FCR-D_Data'!$E$2*(50-C366+'FCR-D_Data'!E$4)/(-'FCR-D_Data'!E$3+'FCR-D_Data'!E$4),0))</f>
        <v>-0.70000000000164064</v>
      </c>
      <c r="F366">
        <f t="shared" si="11"/>
        <v>0</v>
      </c>
    </row>
    <row r="367" spans="3:6" x14ac:dyDescent="0.2">
      <c r="C367" s="10">
        <f t="shared" si="12"/>
        <v>50.382500000000654</v>
      </c>
      <c r="D367">
        <v>0</v>
      </c>
      <c r="E367" s="1">
        <f>IF(C367&lt;50+'FCR-D_Data'!E$5,+'FCR-D_Data'!$E$2*(50-C367+'FCR-D_Data'!E$5)/(-'FCR-D_Data'!E$6+'FCR-D_Data'!E$5),IF(C367&gt;50+'FCR-D_Data'!E$4,-'FCR-D_Data'!$E$2*(50-C367+'FCR-D_Data'!E$4)/(-'FCR-D_Data'!E$3+'FCR-D_Data'!E$4),0))</f>
        <v>-0.70625000000163496</v>
      </c>
      <c r="F367">
        <f t="shared" si="11"/>
        <v>0</v>
      </c>
    </row>
    <row r="368" spans="3:6" x14ac:dyDescent="0.2">
      <c r="C368" s="10">
        <f t="shared" si="12"/>
        <v>50.385000000000652</v>
      </c>
      <c r="D368">
        <v>0</v>
      </c>
      <c r="E368" s="1">
        <f>IF(C368&lt;50+'FCR-D_Data'!E$5,+'FCR-D_Data'!$E$2*(50-C368+'FCR-D_Data'!E$5)/(-'FCR-D_Data'!E$6+'FCR-D_Data'!E$5),IF(C368&gt;50+'FCR-D_Data'!E$4,-'FCR-D_Data'!$E$2*(50-C368+'FCR-D_Data'!E$4)/(-'FCR-D_Data'!E$3+'FCR-D_Data'!E$4),0))</f>
        <v>-0.71250000000162927</v>
      </c>
      <c r="F368">
        <f t="shared" si="11"/>
        <v>0</v>
      </c>
    </row>
    <row r="369" spans="3:6" x14ac:dyDescent="0.2">
      <c r="C369" s="10">
        <f t="shared" si="12"/>
        <v>50.387500000000649</v>
      </c>
      <c r="D369">
        <v>0</v>
      </c>
      <c r="E369" s="1">
        <f>IF(C369&lt;50+'FCR-D_Data'!E$5,+'FCR-D_Data'!$E$2*(50-C369+'FCR-D_Data'!E$5)/(-'FCR-D_Data'!E$6+'FCR-D_Data'!E$5),IF(C369&gt;50+'FCR-D_Data'!E$4,-'FCR-D_Data'!$E$2*(50-C369+'FCR-D_Data'!E$4)/(-'FCR-D_Data'!E$3+'FCR-D_Data'!E$4),0))</f>
        <v>-0.71875000000162359</v>
      </c>
      <c r="F369">
        <f t="shared" si="11"/>
        <v>0</v>
      </c>
    </row>
    <row r="370" spans="3:6" x14ac:dyDescent="0.2">
      <c r="C370" s="10">
        <f t="shared" si="12"/>
        <v>50.390000000000647</v>
      </c>
      <c r="D370">
        <v>0</v>
      </c>
      <c r="E370" s="1">
        <f>IF(C370&lt;50+'FCR-D_Data'!E$5,+'FCR-D_Data'!$E$2*(50-C370+'FCR-D_Data'!E$5)/(-'FCR-D_Data'!E$6+'FCR-D_Data'!E$5),IF(C370&gt;50+'FCR-D_Data'!E$4,-'FCR-D_Data'!$E$2*(50-C370+'FCR-D_Data'!E$4)/(-'FCR-D_Data'!E$3+'FCR-D_Data'!E$4),0))</f>
        <v>-0.72500000000161791</v>
      </c>
      <c r="F370">
        <f t="shared" si="11"/>
        <v>0</v>
      </c>
    </row>
    <row r="371" spans="3:6" x14ac:dyDescent="0.2">
      <c r="C371" s="10">
        <f t="shared" si="12"/>
        <v>50.392500000000645</v>
      </c>
      <c r="D371">
        <v>0</v>
      </c>
      <c r="E371" s="1">
        <f>IF(C371&lt;50+'FCR-D_Data'!E$5,+'FCR-D_Data'!$E$2*(50-C371+'FCR-D_Data'!E$5)/(-'FCR-D_Data'!E$6+'FCR-D_Data'!E$5),IF(C371&gt;50+'FCR-D_Data'!E$4,-'FCR-D_Data'!$E$2*(50-C371+'FCR-D_Data'!E$4)/(-'FCR-D_Data'!E$3+'FCR-D_Data'!E$4),0))</f>
        <v>-0.73125000000161222</v>
      </c>
      <c r="F371">
        <f t="shared" si="11"/>
        <v>0</v>
      </c>
    </row>
    <row r="372" spans="3:6" x14ac:dyDescent="0.2">
      <c r="C372" s="10">
        <f t="shared" si="12"/>
        <v>50.395000000000643</v>
      </c>
      <c r="D372">
        <v>0</v>
      </c>
      <c r="E372" s="1">
        <f>IF(C372&lt;50+'FCR-D_Data'!E$5,+'FCR-D_Data'!$E$2*(50-C372+'FCR-D_Data'!E$5)/(-'FCR-D_Data'!E$6+'FCR-D_Data'!E$5),IF(C372&gt;50+'FCR-D_Data'!E$4,-'FCR-D_Data'!$E$2*(50-C372+'FCR-D_Data'!E$4)/(-'FCR-D_Data'!E$3+'FCR-D_Data'!E$4),0))</f>
        <v>-0.73750000000160654</v>
      </c>
      <c r="F372">
        <f t="shared" si="11"/>
        <v>0</v>
      </c>
    </row>
    <row r="373" spans="3:6" x14ac:dyDescent="0.2">
      <c r="C373" s="10">
        <f t="shared" si="12"/>
        <v>50.39750000000064</v>
      </c>
      <c r="D373">
        <v>0</v>
      </c>
      <c r="E373" s="1">
        <f>IF(C373&lt;50+'FCR-D_Data'!E$5,+'FCR-D_Data'!$E$2*(50-C373+'FCR-D_Data'!E$5)/(-'FCR-D_Data'!E$6+'FCR-D_Data'!E$5),IF(C373&gt;50+'FCR-D_Data'!E$4,-'FCR-D_Data'!$E$2*(50-C373+'FCR-D_Data'!E$4)/(-'FCR-D_Data'!E$3+'FCR-D_Data'!E$4),0))</f>
        <v>-0.74375000000160085</v>
      </c>
      <c r="F373">
        <f t="shared" si="11"/>
        <v>0</v>
      </c>
    </row>
    <row r="374" spans="3:6" x14ac:dyDescent="0.2">
      <c r="C374" s="10">
        <f t="shared" si="12"/>
        <v>50.400000000000638</v>
      </c>
      <c r="D374">
        <v>0</v>
      </c>
      <c r="E374" s="1">
        <f>IF(C374&lt;50+'FCR-D_Data'!E$5,+'FCR-D_Data'!$E$2*(50-C374+'FCR-D_Data'!E$5)/(-'FCR-D_Data'!E$6+'FCR-D_Data'!E$5),IF(C374&gt;50+'FCR-D_Data'!E$4,-'FCR-D_Data'!$E$2*(50-C374+'FCR-D_Data'!E$4)/(-'FCR-D_Data'!E$3+'FCR-D_Data'!E$4),0))</f>
        <v>-0.75000000000159517</v>
      </c>
      <c r="F374">
        <f t="shared" si="11"/>
        <v>0</v>
      </c>
    </row>
    <row r="375" spans="3:6" x14ac:dyDescent="0.2">
      <c r="C375" s="10">
        <f t="shared" si="12"/>
        <v>50.402500000000636</v>
      </c>
      <c r="D375">
        <v>0</v>
      </c>
      <c r="E375" s="1">
        <f>IF(C375&lt;50+'FCR-D_Data'!E$5,+'FCR-D_Data'!$E$2*(50-C375+'FCR-D_Data'!E$5)/(-'FCR-D_Data'!E$6+'FCR-D_Data'!E$5),IF(C375&gt;50+'FCR-D_Data'!E$4,-'FCR-D_Data'!$E$2*(50-C375+'FCR-D_Data'!E$4)/(-'FCR-D_Data'!E$3+'FCR-D_Data'!E$4),0))</f>
        <v>-0.75625000000158948</v>
      </c>
      <c r="F375">
        <f t="shared" si="11"/>
        <v>0</v>
      </c>
    </row>
    <row r="376" spans="3:6" x14ac:dyDescent="0.2">
      <c r="C376" s="10">
        <f t="shared" si="12"/>
        <v>50.405000000000634</v>
      </c>
      <c r="D376">
        <v>0</v>
      </c>
      <c r="E376" s="1">
        <f>IF(C376&lt;50+'FCR-D_Data'!E$5,+'FCR-D_Data'!$E$2*(50-C376+'FCR-D_Data'!E$5)/(-'FCR-D_Data'!E$6+'FCR-D_Data'!E$5),IF(C376&gt;50+'FCR-D_Data'!E$4,-'FCR-D_Data'!$E$2*(50-C376+'FCR-D_Data'!E$4)/(-'FCR-D_Data'!E$3+'FCR-D_Data'!E$4),0))</f>
        <v>-0.7625000000015838</v>
      </c>
      <c r="F376">
        <f t="shared" si="11"/>
        <v>0</v>
      </c>
    </row>
    <row r="377" spans="3:6" x14ac:dyDescent="0.2">
      <c r="C377" s="10">
        <f t="shared" si="12"/>
        <v>50.407500000000631</v>
      </c>
      <c r="D377">
        <v>0</v>
      </c>
      <c r="E377" s="1">
        <f>IF(C377&lt;50+'FCR-D_Data'!E$5,+'FCR-D_Data'!$E$2*(50-C377+'FCR-D_Data'!E$5)/(-'FCR-D_Data'!E$6+'FCR-D_Data'!E$5),IF(C377&gt;50+'FCR-D_Data'!E$4,-'FCR-D_Data'!$E$2*(50-C377+'FCR-D_Data'!E$4)/(-'FCR-D_Data'!E$3+'FCR-D_Data'!E$4),0))</f>
        <v>-0.76875000000157812</v>
      </c>
      <c r="F377">
        <f t="shared" si="11"/>
        <v>0</v>
      </c>
    </row>
    <row r="378" spans="3:6" x14ac:dyDescent="0.2">
      <c r="C378" s="10">
        <f t="shared" si="12"/>
        <v>50.410000000000629</v>
      </c>
      <c r="D378">
        <v>0</v>
      </c>
      <c r="E378" s="1">
        <f>IF(C378&lt;50+'FCR-D_Data'!E$5,+'FCR-D_Data'!$E$2*(50-C378+'FCR-D_Data'!E$5)/(-'FCR-D_Data'!E$6+'FCR-D_Data'!E$5),IF(C378&gt;50+'FCR-D_Data'!E$4,-'FCR-D_Data'!$E$2*(50-C378+'FCR-D_Data'!E$4)/(-'FCR-D_Data'!E$3+'FCR-D_Data'!E$4),0))</f>
        <v>-0.77500000000157243</v>
      </c>
      <c r="F378">
        <f t="shared" si="11"/>
        <v>0</v>
      </c>
    </row>
    <row r="379" spans="3:6" x14ac:dyDescent="0.2">
      <c r="C379" s="10">
        <f t="shared" si="12"/>
        <v>50.412500000000627</v>
      </c>
      <c r="D379">
        <v>0</v>
      </c>
      <c r="E379" s="1">
        <f>IF(C379&lt;50+'FCR-D_Data'!E$5,+'FCR-D_Data'!$E$2*(50-C379+'FCR-D_Data'!E$5)/(-'FCR-D_Data'!E$6+'FCR-D_Data'!E$5),IF(C379&gt;50+'FCR-D_Data'!E$4,-'FCR-D_Data'!$E$2*(50-C379+'FCR-D_Data'!E$4)/(-'FCR-D_Data'!E$3+'FCR-D_Data'!E$4),0))</f>
        <v>-0.78125000000156675</v>
      </c>
      <c r="F379">
        <f t="shared" si="11"/>
        <v>0</v>
      </c>
    </row>
    <row r="380" spans="3:6" x14ac:dyDescent="0.2">
      <c r="C380" s="10">
        <f t="shared" si="12"/>
        <v>50.415000000000624</v>
      </c>
      <c r="D380">
        <v>0</v>
      </c>
      <c r="E380" s="1">
        <f>IF(C380&lt;50+'FCR-D_Data'!E$5,+'FCR-D_Data'!$E$2*(50-C380+'FCR-D_Data'!E$5)/(-'FCR-D_Data'!E$6+'FCR-D_Data'!E$5),IF(C380&gt;50+'FCR-D_Data'!E$4,-'FCR-D_Data'!$E$2*(50-C380+'FCR-D_Data'!E$4)/(-'FCR-D_Data'!E$3+'FCR-D_Data'!E$4),0))</f>
        <v>-0.78750000000156106</v>
      </c>
      <c r="F380">
        <f t="shared" si="11"/>
        <v>0</v>
      </c>
    </row>
    <row r="381" spans="3:6" x14ac:dyDescent="0.2">
      <c r="C381" s="10">
        <f t="shared" si="12"/>
        <v>50.417500000000622</v>
      </c>
      <c r="D381">
        <v>0</v>
      </c>
      <c r="E381" s="1">
        <f>IF(C381&lt;50+'FCR-D_Data'!E$5,+'FCR-D_Data'!$E$2*(50-C381+'FCR-D_Data'!E$5)/(-'FCR-D_Data'!E$6+'FCR-D_Data'!E$5),IF(C381&gt;50+'FCR-D_Data'!E$4,-'FCR-D_Data'!$E$2*(50-C381+'FCR-D_Data'!E$4)/(-'FCR-D_Data'!E$3+'FCR-D_Data'!E$4),0))</f>
        <v>-0.79375000000155538</v>
      </c>
      <c r="F381">
        <f t="shared" si="11"/>
        <v>0</v>
      </c>
    </row>
    <row r="382" spans="3:6" x14ac:dyDescent="0.2">
      <c r="C382" s="10">
        <f t="shared" si="12"/>
        <v>50.42000000000062</v>
      </c>
      <c r="D382">
        <v>0</v>
      </c>
      <c r="E382" s="1">
        <f>IF(C382&lt;50+'FCR-D_Data'!E$5,+'FCR-D_Data'!$E$2*(50-C382+'FCR-D_Data'!E$5)/(-'FCR-D_Data'!E$6+'FCR-D_Data'!E$5),IF(C382&gt;50+'FCR-D_Data'!E$4,-'FCR-D_Data'!$E$2*(50-C382+'FCR-D_Data'!E$4)/(-'FCR-D_Data'!E$3+'FCR-D_Data'!E$4),0))</f>
        <v>-0.80000000000154969</v>
      </c>
      <c r="F382">
        <f t="shared" si="11"/>
        <v>0</v>
      </c>
    </row>
    <row r="383" spans="3:6" x14ac:dyDescent="0.2">
      <c r="C383" s="10">
        <f t="shared" si="12"/>
        <v>50.422500000000618</v>
      </c>
      <c r="D383">
        <v>0</v>
      </c>
      <c r="E383" s="1">
        <f>IF(C383&lt;50+'FCR-D_Data'!E$5,+'FCR-D_Data'!$E$2*(50-C383+'FCR-D_Data'!E$5)/(-'FCR-D_Data'!E$6+'FCR-D_Data'!E$5),IF(C383&gt;50+'FCR-D_Data'!E$4,-'FCR-D_Data'!$E$2*(50-C383+'FCR-D_Data'!E$4)/(-'FCR-D_Data'!E$3+'FCR-D_Data'!E$4),0))</f>
        <v>-0.80625000000154401</v>
      </c>
      <c r="F383">
        <f t="shared" si="11"/>
        <v>0</v>
      </c>
    </row>
    <row r="384" spans="3:6" x14ac:dyDescent="0.2">
      <c r="C384" s="10">
        <f t="shared" si="12"/>
        <v>50.425000000000615</v>
      </c>
      <c r="D384">
        <v>0</v>
      </c>
      <c r="E384" s="1">
        <f>IF(C384&lt;50+'FCR-D_Data'!E$5,+'FCR-D_Data'!$E$2*(50-C384+'FCR-D_Data'!E$5)/(-'FCR-D_Data'!E$6+'FCR-D_Data'!E$5),IF(C384&gt;50+'FCR-D_Data'!E$4,-'FCR-D_Data'!$E$2*(50-C384+'FCR-D_Data'!E$4)/(-'FCR-D_Data'!E$3+'FCR-D_Data'!E$4),0))</f>
        <v>-0.81250000000153833</v>
      </c>
      <c r="F384">
        <f t="shared" si="11"/>
        <v>0</v>
      </c>
    </row>
    <row r="385" spans="3:6" x14ac:dyDescent="0.2">
      <c r="C385" s="10">
        <f t="shared" si="12"/>
        <v>50.427500000000613</v>
      </c>
      <c r="D385">
        <v>0</v>
      </c>
      <c r="E385" s="1">
        <f>IF(C385&lt;50+'FCR-D_Data'!E$5,+'FCR-D_Data'!$E$2*(50-C385+'FCR-D_Data'!E$5)/(-'FCR-D_Data'!E$6+'FCR-D_Data'!E$5),IF(C385&gt;50+'FCR-D_Data'!E$4,-'FCR-D_Data'!$E$2*(50-C385+'FCR-D_Data'!E$4)/(-'FCR-D_Data'!E$3+'FCR-D_Data'!E$4),0))</f>
        <v>-0.81875000000153264</v>
      </c>
      <c r="F385">
        <f t="shared" si="11"/>
        <v>0</v>
      </c>
    </row>
    <row r="386" spans="3:6" x14ac:dyDescent="0.2">
      <c r="C386" s="10">
        <f t="shared" si="12"/>
        <v>50.430000000000611</v>
      </c>
      <c r="D386">
        <v>0</v>
      </c>
      <c r="E386" s="1">
        <f>IF(C386&lt;50+'FCR-D_Data'!E$5,+'FCR-D_Data'!$E$2*(50-C386+'FCR-D_Data'!E$5)/(-'FCR-D_Data'!E$6+'FCR-D_Data'!E$5),IF(C386&gt;50+'FCR-D_Data'!E$4,-'FCR-D_Data'!$E$2*(50-C386+'FCR-D_Data'!E$4)/(-'FCR-D_Data'!E$3+'FCR-D_Data'!E$4),0))</f>
        <v>-0.82500000000152696</v>
      </c>
      <c r="F386">
        <f t="shared" si="11"/>
        <v>0</v>
      </c>
    </row>
    <row r="387" spans="3:6" x14ac:dyDescent="0.2">
      <c r="C387" s="10">
        <f t="shared" si="12"/>
        <v>50.432500000000609</v>
      </c>
      <c r="D387">
        <v>0</v>
      </c>
      <c r="E387" s="1">
        <f>IF(C387&lt;50+'FCR-D_Data'!E$5,+'FCR-D_Data'!$E$2*(50-C387+'FCR-D_Data'!E$5)/(-'FCR-D_Data'!E$6+'FCR-D_Data'!E$5),IF(C387&gt;50+'FCR-D_Data'!E$4,-'FCR-D_Data'!$E$2*(50-C387+'FCR-D_Data'!E$4)/(-'FCR-D_Data'!E$3+'FCR-D_Data'!E$4),0))</f>
        <v>-0.83125000000152127</v>
      </c>
      <c r="F387">
        <f t="shared" si="11"/>
        <v>0</v>
      </c>
    </row>
    <row r="388" spans="3:6" x14ac:dyDescent="0.2">
      <c r="C388" s="10">
        <f t="shared" si="12"/>
        <v>50.435000000000606</v>
      </c>
      <c r="D388">
        <v>0</v>
      </c>
      <c r="E388" s="1">
        <f>IF(C388&lt;50+'FCR-D_Data'!E$5,+'FCR-D_Data'!$E$2*(50-C388+'FCR-D_Data'!E$5)/(-'FCR-D_Data'!E$6+'FCR-D_Data'!E$5),IF(C388&gt;50+'FCR-D_Data'!E$4,-'FCR-D_Data'!$E$2*(50-C388+'FCR-D_Data'!E$4)/(-'FCR-D_Data'!E$3+'FCR-D_Data'!E$4),0))</f>
        <v>-0.83750000000151559</v>
      </c>
      <c r="F388">
        <f t="shared" si="11"/>
        <v>0</v>
      </c>
    </row>
    <row r="389" spans="3:6" x14ac:dyDescent="0.2">
      <c r="C389" s="10">
        <f t="shared" si="12"/>
        <v>50.437500000000604</v>
      </c>
      <c r="D389">
        <v>0</v>
      </c>
      <c r="E389" s="1">
        <f>IF(C389&lt;50+'FCR-D_Data'!E$5,+'FCR-D_Data'!$E$2*(50-C389+'FCR-D_Data'!E$5)/(-'FCR-D_Data'!E$6+'FCR-D_Data'!E$5),IF(C389&gt;50+'FCR-D_Data'!E$4,-'FCR-D_Data'!$E$2*(50-C389+'FCR-D_Data'!E$4)/(-'FCR-D_Data'!E$3+'FCR-D_Data'!E$4),0))</f>
        <v>-0.8437500000015099</v>
      </c>
      <c r="F389">
        <f t="shared" si="11"/>
        <v>0</v>
      </c>
    </row>
    <row r="390" spans="3:6" x14ac:dyDescent="0.2">
      <c r="C390" s="10">
        <f t="shared" si="12"/>
        <v>50.440000000000602</v>
      </c>
      <c r="D390">
        <v>0</v>
      </c>
      <c r="E390" s="1">
        <f>IF(C390&lt;50+'FCR-D_Data'!E$5,+'FCR-D_Data'!$E$2*(50-C390+'FCR-D_Data'!E$5)/(-'FCR-D_Data'!E$6+'FCR-D_Data'!E$5),IF(C390&gt;50+'FCR-D_Data'!E$4,-'FCR-D_Data'!$E$2*(50-C390+'FCR-D_Data'!E$4)/(-'FCR-D_Data'!E$3+'FCR-D_Data'!E$4),0))</f>
        <v>-0.85000000000150422</v>
      </c>
      <c r="F390">
        <f t="shared" si="11"/>
        <v>0</v>
      </c>
    </row>
    <row r="391" spans="3:6" x14ac:dyDescent="0.2">
      <c r="C391" s="10">
        <f t="shared" si="12"/>
        <v>50.442500000000599</v>
      </c>
      <c r="D391">
        <v>0</v>
      </c>
      <c r="E391" s="1">
        <f>IF(C391&lt;50+'FCR-D_Data'!E$5,+'FCR-D_Data'!$E$2*(50-C391+'FCR-D_Data'!E$5)/(-'FCR-D_Data'!E$6+'FCR-D_Data'!E$5),IF(C391&gt;50+'FCR-D_Data'!E$4,-'FCR-D_Data'!$E$2*(50-C391+'FCR-D_Data'!E$4)/(-'FCR-D_Data'!E$3+'FCR-D_Data'!E$4),0))</f>
        <v>-0.85625000000149853</v>
      </c>
      <c r="F391">
        <f t="shared" si="11"/>
        <v>0</v>
      </c>
    </row>
    <row r="392" spans="3:6" x14ac:dyDescent="0.2">
      <c r="C392" s="10">
        <f t="shared" si="12"/>
        <v>50.445000000000597</v>
      </c>
      <c r="D392">
        <v>0</v>
      </c>
      <c r="E392" s="1">
        <f>IF(C392&lt;50+'FCR-D_Data'!E$5,+'FCR-D_Data'!$E$2*(50-C392+'FCR-D_Data'!E$5)/(-'FCR-D_Data'!E$6+'FCR-D_Data'!E$5),IF(C392&gt;50+'FCR-D_Data'!E$4,-'FCR-D_Data'!$E$2*(50-C392+'FCR-D_Data'!E$4)/(-'FCR-D_Data'!E$3+'FCR-D_Data'!E$4),0))</f>
        <v>-0.86250000000149285</v>
      </c>
      <c r="F392">
        <f t="shared" si="11"/>
        <v>0</v>
      </c>
    </row>
    <row r="393" spans="3:6" x14ac:dyDescent="0.2">
      <c r="C393" s="10">
        <f t="shared" si="12"/>
        <v>50.447500000000595</v>
      </c>
      <c r="D393">
        <v>0</v>
      </c>
      <c r="E393" s="1">
        <f>IF(C393&lt;50+'FCR-D_Data'!E$5,+'FCR-D_Data'!$E$2*(50-C393+'FCR-D_Data'!E$5)/(-'FCR-D_Data'!E$6+'FCR-D_Data'!E$5),IF(C393&gt;50+'FCR-D_Data'!E$4,-'FCR-D_Data'!$E$2*(50-C393+'FCR-D_Data'!E$4)/(-'FCR-D_Data'!E$3+'FCR-D_Data'!E$4),0))</f>
        <v>-0.86875000000148717</v>
      </c>
      <c r="F393">
        <f t="shared" si="11"/>
        <v>0</v>
      </c>
    </row>
    <row r="394" spans="3:6" x14ac:dyDescent="0.2">
      <c r="C394" s="10">
        <f t="shared" si="12"/>
        <v>50.450000000000593</v>
      </c>
      <c r="D394">
        <v>0</v>
      </c>
      <c r="E394" s="1">
        <f>IF(C394&lt;50+'FCR-D_Data'!E$5,+'FCR-D_Data'!$E$2*(50-C394+'FCR-D_Data'!E$5)/(-'FCR-D_Data'!E$6+'FCR-D_Data'!E$5),IF(C394&gt;50+'FCR-D_Data'!E$4,-'FCR-D_Data'!$E$2*(50-C394+'FCR-D_Data'!E$4)/(-'FCR-D_Data'!E$3+'FCR-D_Data'!E$4),0))</f>
        <v>-0.87500000000148148</v>
      </c>
      <c r="F394">
        <f t="shared" si="11"/>
        <v>0</v>
      </c>
    </row>
    <row r="395" spans="3:6" x14ac:dyDescent="0.2">
      <c r="C395" s="10">
        <f t="shared" si="12"/>
        <v>50.45250000000059</v>
      </c>
      <c r="D395">
        <v>0</v>
      </c>
      <c r="E395" s="1">
        <f>IF(C395&lt;50+'FCR-D_Data'!E$5,+'FCR-D_Data'!$E$2*(50-C395+'FCR-D_Data'!E$5)/(-'FCR-D_Data'!E$6+'FCR-D_Data'!E$5),IF(C395&gt;50+'FCR-D_Data'!E$4,-'FCR-D_Data'!$E$2*(50-C395+'FCR-D_Data'!E$4)/(-'FCR-D_Data'!E$3+'FCR-D_Data'!E$4),0))</f>
        <v>-0.8812500000014758</v>
      </c>
      <c r="F395">
        <f t="shared" si="11"/>
        <v>0</v>
      </c>
    </row>
    <row r="396" spans="3:6" x14ac:dyDescent="0.2">
      <c r="C396" s="10">
        <f t="shared" si="12"/>
        <v>50.455000000000588</v>
      </c>
      <c r="D396">
        <v>0</v>
      </c>
      <c r="E396" s="1">
        <f>IF(C396&lt;50+'FCR-D_Data'!E$5,+'FCR-D_Data'!$E$2*(50-C396+'FCR-D_Data'!E$5)/(-'FCR-D_Data'!E$6+'FCR-D_Data'!E$5),IF(C396&gt;50+'FCR-D_Data'!E$4,-'FCR-D_Data'!$E$2*(50-C396+'FCR-D_Data'!E$4)/(-'FCR-D_Data'!E$3+'FCR-D_Data'!E$4),0))</f>
        <v>-0.88750000000147011</v>
      </c>
      <c r="F396">
        <f t="shared" si="11"/>
        <v>0</v>
      </c>
    </row>
    <row r="397" spans="3:6" x14ac:dyDescent="0.2">
      <c r="C397" s="10">
        <f t="shared" si="12"/>
        <v>50.457500000000586</v>
      </c>
      <c r="D397">
        <v>0</v>
      </c>
      <c r="E397" s="1">
        <f>IF(C397&lt;50+'FCR-D_Data'!E$5,+'FCR-D_Data'!$E$2*(50-C397+'FCR-D_Data'!E$5)/(-'FCR-D_Data'!E$6+'FCR-D_Data'!E$5),IF(C397&gt;50+'FCR-D_Data'!E$4,-'FCR-D_Data'!$E$2*(50-C397+'FCR-D_Data'!E$4)/(-'FCR-D_Data'!E$3+'FCR-D_Data'!E$4),0))</f>
        <v>-0.89375000000146443</v>
      </c>
      <c r="F397">
        <f t="shared" si="11"/>
        <v>0</v>
      </c>
    </row>
    <row r="398" spans="3:6" x14ac:dyDescent="0.2">
      <c r="C398" s="10">
        <f t="shared" si="12"/>
        <v>50.460000000000583</v>
      </c>
      <c r="D398">
        <v>0</v>
      </c>
      <c r="E398" s="1">
        <f>IF(C398&lt;50+'FCR-D_Data'!E$5,+'FCR-D_Data'!$E$2*(50-C398+'FCR-D_Data'!E$5)/(-'FCR-D_Data'!E$6+'FCR-D_Data'!E$5),IF(C398&gt;50+'FCR-D_Data'!E$4,-'FCR-D_Data'!$E$2*(50-C398+'FCR-D_Data'!E$4)/(-'FCR-D_Data'!E$3+'FCR-D_Data'!E$4),0))</f>
        <v>-0.90000000000145874</v>
      </c>
      <c r="F398">
        <f t="shared" si="11"/>
        <v>0</v>
      </c>
    </row>
    <row r="399" spans="3:6" x14ac:dyDescent="0.2">
      <c r="C399" s="10">
        <f t="shared" si="12"/>
        <v>50.462500000000581</v>
      </c>
      <c r="D399">
        <v>0</v>
      </c>
      <c r="E399" s="1">
        <f>IF(C399&lt;50+'FCR-D_Data'!E$5,+'FCR-D_Data'!$E$2*(50-C399+'FCR-D_Data'!E$5)/(-'FCR-D_Data'!E$6+'FCR-D_Data'!E$5),IF(C399&gt;50+'FCR-D_Data'!E$4,-'FCR-D_Data'!$E$2*(50-C399+'FCR-D_Data'!E$4)/(-'FCR-D_Data'!E$3+'FCR-D_Data'!E$4),0))</f>
        <v>-0.90625000000145306</v>
      </c>
      <c r="F399">
        <f t="shared" ref="F399:F414" si="13">+E399*D399</f>
        <v>0</v>
      </c>
    </row>
    <row r="400" spans="3:6" x14ac:dyDescent="0.2">
      <c r="C400" s="10">
        <f t="shared" si="12"/>
        <v>50.465000000000579</v>
      </c>
      <c r="D400">
        <v>0</v>
      </c>
      <c r="E400" s="1">
        <f>IF(C400&lt;50+'FCR-D_Data'!E$5,+'FCR-D_Data'!$E$2*(50-C400+'FCR-D_Data'!E$5)/(-'FCR-D_Data'!E$6+'FCR-D_Data'!E$5),IF(C400&gt;50+'FCR-D_Data'!E$4,-'FCR-D_Data'!$E$2*(50-C400+'FCR-D_Data'!E$4)/(-'FCR-D_Data'!E$3+'FCR-D_Data'!E$4),0))</f>
        <v>-0.91250000000144738</v>
      </c>
      <c r="F400">
        <f t="shared" si="13"/>
        <v>0</v>
      </c>
    </row>
    <row r="401" spans="3:6" x14ac:dyDescent="0.2">
      <c r="C401" s="10">
        <f t="shared" si="12"/>
        <v>50.467500000000577</v>
      </c>
      <c r="D401">
        <v>0</v>
      </c>
      <c r="E401" s="1">
        <f>IF(C401&lt;50+'FCR-D_Data'!E$5,+'FCR-D_Data'!$E$2*(50-C401+'FCR-D_Data'!E$5)/(-'FCR-D_Data'!E$6+'FCR-D_Data'!E$5),IF(C401&gt;50+'FCR-D_Data'!E$4,-'FCR-D_Data'!$E$2*(50-C401+'FCR-D_Data'!E$4)/(-'FCR-D_Data'!E$3+'FCR-D_Data'!E$4),0))</f>
        <v>-0.91875000000144169</v>
      </c>
      <c r="F401">
        <f t="shared" si="13"/>
        <v>0</v>
      </c>
    </row>
    <row r="402" spans="3:6" x14ac:dyDescent="0.2">
      <c r="C402" s="10">
        <f t="shared" si="12"/>
        <v>50.470000000000574</v>
      </c>
      <c r="D402">
        <v>0</v>
      </c>
      <c r="E402" s="1">
        <f>IF(C402&lt;50+'FCR-D_Data'!E$5,+'FCR-D_Data'!$E$2*(50-C402+'FCR-D_Data'!E$5)/(-'FCR-D_Data'!E$6+'FCR-D_Data'!E$5),IF(C402&gt;50+'FCR-D_Data'!E$4,-'FCR-D_Data'!$E$2*(50-C402+'FCR-D_Data'!E$4)/(-'FCR-D_Data'!E$3+'FCR-D_Data'!E$4),0))</f>
        <v>-0.92500000000143601</v>
      </c>
      <c r="F402">
        <f t="shared" si="13"/>
        <v>0</v>
      </c>
    </row>
    <row r="403" spans="3:6" x14ac:dyDescent="0.2">
      <c r="C403" s="10">
        <f t="shared" si="12"/>
        <v>50.472500000000572</v>
      </c>
      <c r="D403">
        <v>0</v>
      </c>
      <c r="E403" s="1">
        <f>IF(C403&lt;50+'FCR-D_Data'!E$5,+'FCR-D_Data'!$E$2*(50-C403+'FCR-D_Data'!E$5)/(-'FCR-D_Data'!E$6+'FCR-D_Data'!E$5),IF(C403&gt;50+'FCR-D_Data'!E$4,-'FCR-D_Data'!$E$2*(50-C403+'FCR-D_Data'!E$4)/(-'FCR-D_Data'!E$3+'FCR-D_Data'!E$4),0))</f>
        <v>-0.93125000000143032</v>
      </c>
      <c r="F403">
        <f t="shared" si="13"/>
        <v>0</v>
      </c>
    </row>
    <row r="404" spans="3:6" x14ac:dyDescent="0.2">
      <c r="C404" s="10">
        <f t="shared" si="12"/>
        <v>50.47500000000057</v>
      </c>
      <c r="D404">
        <v>0</v>
      </c>
      <c r="E404" s="1">
        <f>IF(C404&lt;50+'FCR-D_Data'!E$5,+'FCR-D_Data'!$E$2*(50-C404+'FCR-D_Data'!E$5)/(-'FCR-D_Data'!E$6+'FCR-D_Data'!E$5),IF(C404&gt;50+'FCR-D_Data'!E$4,-'FCR-D_Data'!$E$2*(50-C404+'FCR-D_Data'!E$4)/(-'FCR-D_Data'!E$3+'FCR-D_Data'!E$4),0))</f>
        <v>-0.93750000000142464</v>
      </c>
      <c r="F404">
        <f t="shared" si="13"/>
        <v>0</v>
      </c>
    </row>
    <row r="405" spans="3:6" x14ac:dyDescent="0.2">
      <c r="C405" s="10">
        <f t="shared" si="12"/>
        <v>50.477500000000568</v>
      </c>
      <c r="D405">
        <v>0</v>
      </c>
      <c r="E405" s="1">
        <f>IF(C405&lt;50+'FCR-D_Data'!E$5,+'FCR-D_Data'!$E$2*(50-C405+'FCR-D_Data'!E$5)/(-'FCR-D_Data'!E$6+'FCR-D_Data'!E$5),IF(C405&gt;50+'FCR-D_Data'!E$4,-'FCR-D_Data'!$E$2*(50-C405+'FCR-D_Data'!E$4)/(-'FCR-D_Data'!E$3+'FCR-D_Data'!E$4),0))</f>
        <v>-0.94375000000141895</v>
      </c>
      <c r="F405">
        <f t="shared" si="13"/>
        <v>0</v>
      </c>
    </row>
    <row r="406" spans="3:6" x14ac:dyDescent="0.2">
      <c r="C406" s="10">
        <f t="shared" si="12"/>
        <v>50.480000000000565</v>
      </c>
      <c r="D406">
        <v>0</v>
      </c>
      <c r="E406" s="1">
        <f>IF(C406&lt;50+'FCR-D_Data'!E$5,+'FCR-D_Data'!$E$2*(50-C406+'FCR-D_Data'!E$5)/(-'FCR-D_Data'!E$6+'FCR-D_Data'!E$5),IF(C406&gt;50+'FCR-D_Data'!E$4,-'FCR-D_Data'!$E$2*(50-C406+'FCR-D_Data'!E$4)/(-'FCR-D_Data'!E$3+'FCR-D_Data'!E$4),0))</f>
        <v>-0.95000000000141327</v>
      </c>
      <c r="F406">
        <f t="shared" si="13"/>
        <v>0</v>
      </c>
    </row>
    <row r="407" spans="3:6" x14ac:dyDescent="0.2">
      <c r="C407" s="10">
        <f t="shared" si="12"/>
        <v>50.482500000000563</v>
      </c>
      <c r="D407">
        <v>0</v>
      </c>
      <c r="E407" s="1">
        <f>IF(C407&lt;50+'FCR-D_Data'!E$5,+'FCR-D_Data'!$E$2*(50-C407+'FCR-D_Data'!E$5)/(-'FCR-D_Data'!E$6+'FCR-D_Data'!E$5),IF(C407&gt;50+'FCR-D_Data'!E$4,-'FCR-D_Data'!$E$2*(50-C407+'FCR-D_Data'!E$4)/(-'FCR-D_Data'!E$3+'FCR-D_Data'!E$4),0))</f>
        <v>-0.95625000000140759</v>
      </c>
      <c r="F407">
        <f t="shared" si="13"/>
        <v>0</v>
      </c>
    </row>
    <row r="408" spans="3:6" x14ac:dyDescent="0.2">
      <c r="C408" s="10">
        <f t="shared" ref="C408:C414" si="14">+C407+0.0025</f>
        <v>50.485000000000561</v>
      </c>
      <c r="D408">
        <v>0</v>
      </c>
      <c r="E408" s="1">
        <f>IF(C408&lt;50+'FCR-D_Data'!E$5,+'FCR-D_Data'!$E$2*(50-C408+'FCR-D_Data'!E$5)/(-'FCR-D_Data'!E$6+'FCR-D_Data'!E$5),IF(C408&gt;50+'FCR-D_Data'!E$4,-'FCR-D_Data'!$E$2*(50-C408+'FCR-D_Data'!E$4)/(-'FCR-D_Data'!E$3+'FCR-D_Data'!E$4),0))</f>
        <v>-0.9625000000014019</v>
      </c>
      <c r="F408">
        <f t="shared" si="13"/>
        <v>0</v>
      </c>
    </row>
    <row r="409" spans="3:6" x14ac:dyDescent="0.2">
      <c r="C409" s="10">
        <f t="shared" si="14"/>
        <v>50.487500000000558</v>
      </c>
      <c r="D409">
        <v>0</v>
      </c>
      <c r="E409" s="1">
        <f>IF(C409&lt;50+'FCR-D_Data'!E$5,+'FCR-D_Data'!$E$2*(50-C409+'FCR-D_Data'!E$5)/(-'FCR-D_Data'!E$6+'FCR-D_Data'!E$5),IF(C409&gt;50+'FCR-D_Data'!E$4,-'FCR-D_Data'!$E$2*(50-C409+'FCR-D_Data'!E$4)/(-'FCR-D_Data'!E$3+'FCR-D_Data'!E$4),0))</f>
        <v>-0.96875000000139622</v>
      </c>
      <c r="F409">
        <f t="shared" si="13"/>
        <v>0</v>
      </c>
    </row>
    <row r="410" spans="3:6" x14ac:dyDescent="0.2">
      <c r="C410" s="10">
        <f t="shared" si="14"/>
        <v>50.490000000000556</v>
      </c>
      <c r="D410">
        <v>0</v>
      </c>
      <c r="E410" s="1">
        <f>IF(C410&lt;50+'FCR-D_Data'!E$5,+'FCR-D_Data'!$E$2*(50-C410+'FCR-D_Data'!E$5)/(-'FCR-D_Data'!E$6+'FCR-D_Data'!E$5),IF(C410&gt;50+'FCR-D_Data'!E$4,-'FCR-D_Data'!$E$2*(50-C410+'FCR-D_Data'!E$4)/(-'FCR-D_Data'!E$3+'FCR-D_Data'!E$4),0))</f>
        <v>-0.97500000000139053</v>
      </c>
      <c r="F410">
        <f t="shared" si="13"/>
        <v>0</v>
      </c>
    </row>
    <row r="411" spans="3:6" x14ac:dyDescent="0.2">
      <c r="C411" s="10">
        <f t="shared" si="14"/>
        <v>50.492500000000554</v>
      </c>
      <c r="D411">
        <v>0</v>
      </c>
      <c r="E411" s="1">
        <f>IF(C411&lt;50+'FCR-D_Data'!E$5,+'FCR-D_Data'!$E$2*(50-C411+'FCR-D_Data'!E$5)/(-'FCR-D_Data'!E$6+'FCR-D_Data'!E$5),IF(C411&gt;50+'FCR-D_Data'!E$4,-'FCR-D_Data'!$E$2*(50-C411+'FCR-D_Data'!E$4)/(-'FCR-D_Data'!E$3+'FCR-D_Data'!E$4),0))</f>
        <v>-0.98125000000138485</v>
      </c>
      <c r="F411">
        <f t="shared" si="13"/>
        <v>0</v>
      </c>
    </row>
    <row r="412" spans="3:6" x14ac:dyDescent="0.2">
      <c r="C412" s="10">
        <f t="shared" si="14"/>
        <v>50.495000000000552</v>
      </c>
      <c r="D412">
        <v>0</v>
      </c>
      <c r="E412" s="1">
        <f>IF(C412&lt;50+'FCR-D_Data'!E$5,+'FCR-D_Data'!$E$2*(50-C412+'FCR-D_Data'!E$5)/(-'FCR-D_Data'!E$6+'FCR-D_Data'!E$5),IF(C412&gt;50+'FCR-D_Data'!E$4,-'FCR-D_Data'!$E$2*(50-C412+'FCR-D_Data'!E$4)/(-'FCR-D_Data'!E$3+'FCR-D_Data'!E$4),0))</f>
        <v>-0.98750000000137916</v>
      </c>
      <c r="F412">
        <f t="shared" si="13"/>
        <v>0</v>
      </c>
    </row>
    <row r="413" spans="3:6" x14ac:dyDescent="0.2">
      <c r="C413" s="10">
        <f t="shared" si="14"/>
        <v>50.497500000000549</v>
      </c>
      <c r="D413">
        <v>0</v>
      </c>
      <c r="E413" s="1">
        <f>IF(C413&lt;50+'FCR-D_Data'!E$5,+'FCR-D_Data'!$E$2*(50-C413+'FCR-D_Data'!E$5)/(-'FCR-D_Data'!E$6+'FCR-D_Data'!E$5),IF(C413&gt;50+'FCR-D_Data'!E$4,-'FCR-D_Data'!$E$2*(50-C413+'FCR-D_Data'!E$4)/(-'FCR-D_Data'!E$3+'FCR-D_Data'!E$4),0))</f>
        <v>-0.99375000000137348</v>
      </c>
      <c r="F413">
        <f t="shared" si="13"/>
        <v>0</v>
      </c>
    </row>
    <row r="414" spans="3:6" x14ac:dyDescent="0.2">
      <c r="C414" s="10">
        <f t="shared" si="14"/>
        <v>50.500000000000547</v>
      </c>
      <c r="D414">
        <v>0</v>
      </c>
      <c r="E414" s="1">
        <f>IF(C414&lt;50+'FCR-D_Data'!E$5,+'FCR-D_Data'!$E$2*(50-C414+'FCR-D_Data'!E$5)/(-'FCR-D_Data'!E$6+'FCR-D_Data'!E$5),IF(C414&gt;50+'FCR-D_Data'!E$4,-'FCR-D_Data'!$E$2*(50-C414+'FCR-D_Data'!E$4)/(-'FCR-D_Data'!E$3+'FCR-D_Data'!E$4),0))</f>
        <v>-1.0000000000013678</v>
      </c>
      <c r="F414">
        <f t="shared" si="13"/>
        <v>0</v>
      </c>
    </row>
    <row r="415" spans="3:6" x14ac:dyDescent="0.2">
      <c r="D415">
        <f>SUM(D14:D414)</f>
        <v>1.0000000000000002</v>
      </c>
      <c r="E41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416"/>
  <sheetViews>
    <sheetView workbookViewId="0">
      <selection activeCell="I20" sqref="I20"/>
    </sheetView>
  </sheetViews>
  <sheetFormatPr defaultRowHeight="12.75" x14ac:dyDescent="0.2"/>
  <cols>
    <col min="3" max="3" width="12.7109375" customWidth="1"/>
    <col min="4" max="4" width="17.42578125" bestFit="1" customWidth="1"/>
    <col min="5" max="5" width="25" customWidth="1"/>
    <col min="6" max="6" width="18.140625" customWidth="1"/>
    <col min="8" max="8" width="9.85546875" bestFit="1" customWidth="1"/>
  </cols>
  <sheetData>
    <row r="2" spans="3:8" x14ac:dyDescent="0.2">
      <c r="D2" s="2" t="s">
        <v>3</v>
      </c>
      <c r="E2" s="3">
        <f>+'FCR-N_Diagrams'!O2</f>
        <v>1</v>
      </c>
      <c r="F2" t="s">
        <v>5</v>
      </c>
    </row>
    <row r="3" spans="3:8" x14ac:dyDescent="0.2">
      <c r="D3" s="2" t="s">
        <v>6</v>
      </c>
      <c r="E3" s="3">
        <v>0.1</v>
      </c>
      <c r="F3" t="s">
        <v>1</v>
      </c>
      <c r="G3" s="5"/>
    </row>
    <row r="4" spans="3:8" x14ac:dyDescent="0.2">
      <c r="D4" s="2" t="s">
        <v>7</v>
      </c>
      <c r="E4" s="3">
        <v>0</v>
      </c>
      <c r="F4" t="s">
        <v>1</v>
      </c>
    </row>
    <row r="5" spans="3:8" x14ac:dyDescent="0.2">
      <c r="D5" s="2" t="s">
        <v>8</v>
      </c>
      <c r="E5" s="3">
        <v>0</v>
      </c>
      <c r="F5" t="s">
        <v>1</v>
      </c>
    </row>
    <row r="6" spans="3:8" x14ac:dyDescent="0.2">
      <c r="D6" s="2" t="s">
        <v>4</v>
      </c>
      <c r="E6" s="3">
        <v>-0.1</v>
      </c>
      <c r="F6" t="s">
        <v>1</v>
      </c>
    </row>
    <row r="9" spans="3:8" x14ac:dyDescent="0.2">
      <c r="D9" s="2"/>
    </row>
    <row r="10" spans="3:8" x14ac:dyDescent="0.2">
      <c r="D10" s="2" t="s">
        <v>0</v>
      </c>
      <c r="F10">
        <f>SUM(F14:F212)</f>
        <v>0.18064816897306538</v>
      </c>
      <c r="H10" t="str">
        <f>"Positive energy content = "&amp;TEXT(F10*1000,"0,000")&amp;" [kWh/h]"</f>
        <v>Positive energy content = 180,648 [kWh/h]</v>
      </c>
    </row>
    <row r="11" spans="3:8" x14ac:dyDescent="0.2">
      <c r="C11" s="2" t="s">
        <v>27</v>
      </c>
      <c r="D11">
        <v>4.4600000000000001E-2</v>
      </c>
      <c r="F11">
        <f>SUM(F215:F414)</f>
        <v>-0.18367186208484984</v>
      </c>
      <c r="H11" t="str">
        <f>"Negative energy content = "&amp;TEXT(F11*1000,"0,000")&amp;" [kWh/h]"</f>
        <v>Negative energy content = -183,672 [kWh/h]</v>
      </c>
    </row>
    <row r="12" spans="3:8" x14ac:dyDescent="0.2">
      <c r="C12" s="2" t="s">
        <v>2</v>
      </c>
      <c r="D12" s="2" t="s">
        <v>2</v>
      </c>
      <c r="E12" s="2" t="s">
        <v>9</v>
      </c>
      <c r="F12" s="2" t="s">
        <v>10</v>
      </c>
    </row>
    <row r="13" spans="3:8" x14ac:dyDescent="0.2">
      <c r="C13" s="2"/>
      <c r="D13" s="2" t="s">
        <v>26</v>
      </c>
      <c r="E13" s="2" t="s">
        <v>24</v>
      </c>
      <c r="F13" s="2" t="s">
        <v>25</v>
      </c>
      <c r="G13" s="2" t="s">
        <v>23</v>
      </c>
    </row>
    <row r="14" spans="3:8" x14ac:dyDescent="0.2">
      <c r="C14" s="10">
        <v>49.8</v>
      </c>
      <c r="D14" s="14">
        <v>2.2450225334459974E-5</v>
      </c>
      <c r="E14" s="1">
        <f>IF(IF($C14&lt;50+$E$5,+$E$2*(50-$C14+$E$5)/(-$E$6+$E$5),IF($C14&gt;50+$E$4,-$E$2*(50-$C14+$E$4)/(-$E$3+$E$4),0))&gt;$E$2,$E$2,IF($C14&lt;50+$E$5,+$E$2*(50-$C14+$E$5)/(-$E$6+$E$5),IF($C14&gt;50+$E$4,-$E$2*(50-$C14+$E$4)/(-$E$3+$E$4),0)))</f>
        <v>1</v>
      </c>
      <c r="F14">
        <f>+E14*D14</f>
        <v>2.2450225334459974E-5</v>
      </c>
      <c r="G14" s="1">
        <f>IF($C14&lt;50+$E$5,+$E$2*(50-$C14+$E$5)/(-$E$6+$E$5),IF($C14&lt;50+$E$5,+$E$2*(50-$C14+$E$5)/(-$E$6+$E$5),IF($C14&gt;50+$E$4,-$E$2*(50-$C14+$E$4)/(-$E$3+$E$4),0)))</f>
        <v>2.0000000000000284</v>
      </c>
    </row>
    <row r="15" spans="3:8" x14ac:dyDescent="0.2">
      <c r="C15" s="10">
        <v>49.800999999999995</v>
      </c>
      <c r="D15" s="14">
        <v>3.0965828047531E-6</v>
      </c>
      <c r="E15" s="1">
        <f t="shared" ref="E15:E78" si="0">IF(IF(C15&lt;50+E$5,+$E$2*(50-C15+E$5)/(-E$6+E$5),IF(C15&gt;50+E$4,-$E$2*(50-C15+E$4)/(-E$3+E$4),0))&gt;$E$2,$E$2,IF(C15&lt;50+E$5,+$E$2*(50-C15+E$5)/(-E$6+E$5),IF(C15&gt;50+E$4,-$E$2*(50-C15+E$4)/(-E$3+E$4),0)))</f>
        <v>1</v>
      </c>
      <c r="F15">
        <f t="shared" ref="F15:F78" si="1">+E15*D15</f>
        <v>3.0965828047531E-6</v>
      </c>
      <c r="G15" s="1">
        <f t="shared" ref="G15:G78" si="2">IF($C15&lt;50+$E$5,+$E$2*(50-$C15+$E$5)/(-$E$6+$E$5),IF($C15&lt;50+$E$5,+$E$2*(50-$C15+$E$5)/(-$E$6+$E$5),IF($C15&gt;50+$E$4,-$E$2*(50-$C15+$E$4)/(-$E$3+$E$4),0)))</f>
        <v>1.9900000000000517</v>
      </c>
    </row>
    <row r="16" spans="3:8" x14ac:dyDescent="0.2">
      <c r="C16" s="10">
        <v>49.801999999999992</v>
      </c>
      <c r="D16" s="14">
        <v>2.7095099541589622E-6</v>
      </c>
      <c r="E16" s="1">
        <f t="shared" si="0"/>
        <v>1</v>
      </c>
      <c r="F16">
        <f t="shared" si="1"/>
        <v>2.7095099541589622E-6</v>
      </c>
      <c r="G16" s="1">
        <f t="shared" si="2"/>
        <v>1.980000000000075</v>
      </c>
    </row>
    <row r="17" spans="3:7" x14ac:dyDescent="0.2">
      <c r="C17" s="10">
        <v>49.80299999999999</v>
      </c>
      <c r="D17" s="14">
        <v>1.1612185517824124E-6</v>
      </c>
      <c r="E17" s="1">
        <f t="shared" si="0"/>
        <v>1</v>
      </c>
      <c r="F17">
        <f t="shared" si="1"/>
        <v>1.1612185517824124E-6</v>
      </c>
      <c r="G17" s="1">
        <f t="shared" si="2"/>
        <v>1.9700000000000983</v>
      </c>
    </row>
    <row r="18" spans="3:7" x14ac:dyDescent="0.2">
      <c r="C18" s="10">
        <v>49.803999999999988</v>
      </c>
      <c r="D18" s="14">
        <v>3.8707285059413751E-6</v>
      </c>
      <c r="E18" s="1">
        <f t="shared" si="0"/>
        <v>1</v>
      </c>
      <c r="F18">
        <f t="shared" si="1"/>
        <v>3.8707285059413751E-6</v>
      </c>
      <c r="G18" s="1">
        <f t="shared" si="2"/>
        <v>1.9600000000001216</v>
      </c>
    </row>
    <row r="19" spans="3:7" x14ac:dyDescent="0.2">
      <c r="C19" s="10">
        <v>49.804999999999986</v>
      </c>
      <c r="D19" s="14">
        <v>2.7095099541589622E-6</v>
      </c>
      <c r="E19" s="1">
        <f t="shared" si="0"/>
        <v>1</v>
      </c>
      <c r="F19">
        <f t="shared" si="1"/>
        <v>2.7095099541589622E-6</v>
      </c>
      <c r="G19" s="1">
        <f t="shared" si="2"/>
        <v>1.950000000000145</v>
      </c>
    </row>
    <row r="20" spans="3:7" x14ac:dyDescent="0.2">
      <c r="C20" s="10">
        <v>49.805999999999983</v>
      </c>
      <c r="D20" s="14">
        <v>1.9353642529706875E-6</v>
      </c>
      <c r="E20" s="1">
        <f t="shared" si="0"/>
        <v>1</v>
      </c>
      <c r="F20">
        <f t="shared" si="1"/>
        <v>1.9353642529706875E-6</v>
      </c>
      <c r="G20" s="1">
        <f t="shared" si="2"/>
        <v>1.9400000000001683</v>
      </c>
    </row>
    <row r="21" spans="3:7" x14ac:dyDescent="0.2">
      <c r="C21" s="10">
        <v>49.806999999999981</v>
      </c>
      <c r="D21" s="14">
        <v>5.4190199083179244E-6</v>
      </c>
      <c r="E21" s="1">
        <f t="shared" si="0"/>
        <v>1</v>
      </c>
      <c r="F21">
        <f t="shared" si="1"/>
        <v>5.4190199083179244E-6</v>
      </c>
      <c r="G21" s="1">
        <f t="shared" si="2"/>
        <v>1.9300000000001916</v>
      </c>
    </row>
    <row r="22" spans="3:7" x14ac:dyDescent="0.2">
      <c r="C22" s="10">
        <v>49.807999999999979</v>
      </c>
      <c r="D22" s="14">
        <v>6.1931656095061999E-6</v>
      </c>
      <c r="E22" s="1">
        <f t="shared" si="0"/>
        <v>1</v>
      </c>
      <c r="F22">
        <f t="shared" si="1"/>
        <v>6.1931656095061999E-6</v>
      </c>
      <c r="G22" s="1">
        <f t="shared" si="2"/>
        <v>1.9200000000002149</v>
      </c>
    </row>
    <row r="23" spans="3:7" x14ac:dyDescent="0.2">
      <c r="C23" s="10">
        <v>49.808999999999976</v>
      </c>
      <c r="D23" s="14">
        <v>6.5802384601003373E-6</v>
      </c>
      <c r="E23" s="1">
        <f t="shared" si="0"/>
        <v>1</v>
      </c>
      <c r="F23">
        <f t="shared" si="1"/>
        <v>6.5802384601003373E-6</v>
      </c>
      <c r="G23" s="1">
        <f t="shared" si="2"/>
        <v>1.9100000000002382</v>
      </c>
    </row>
    <row r="24" spans="3:7" x14ac:dyDescent="0.2">
      <c r="C24" s="10">
        <v>49.809999999999974</v>
      </c>
      <c r="D24" s="14">
        <v>3.4836556553472373E-6</v>
      </c>
      <c r="E24" s="1">
        <f t="shared" si="0"/>
        <v>1</v>
      </c>
      <c r="F24">
        <f t="shared" si="1"/>
        <v>3.4836556553472373E-6</v>
      </c>
      <c r="G24" s="1">
        <f t="shared" si="2"/>
        <v>1.9000000000002615</v>
      </c>
    </row>
    <row r="25" spans="3:7" x14ac:dyDescent="0.2">
      <c r="C25" s="10">
        <v>49.810999999999972</v>
      </c>
      <c r="D25" s="14">
        <v>3.4836556553472373E-6</v>
      </c>
      <c r="E25" s="1">
        <f t="shared" si="0"/>
        <v>1</v>
      </c>
      <c r="F25">
        <f t="shared" si="1"/>
        <v>3.4836556553472373E-6</v>
      </c>
      <c r="G25" s="1">
        <f t="shared" si="2"/>
        <v>1.8900000000002848</v>
      </c>
    </row>
    <row r="26" spans="3:7" x14ac:dyDescent="0.2">
      <c r="C26" s="10">
        <v>49.811999999999969</v>
      </c>
      <c r="D26" s="14">
        <v>7.354384161288612E-6</v>
      </c>
      <c r="E26" s="1">
        <f t="shared" si="0"/>
        <v>1</v>
      </c>
      <c r="F26">
        <f t="shared" si="1"/>
        <v>7.354384161288612E-6</v>
      </c>
      <c r="G26" s="1">
        <f t="shared" si="2"/>
        <v>1.8800000000003081</v>
      </c>
    </row>
    <row r="27" spans="3:7" x14ac:dyDescent="0.2">
      <c r="C27" s="10">
        <v>49.812999999999967</v>
      </c>
      <c r="D27" s="14">
        <v>5.4190199083179244E-6</v>
      </c>
      <c r="E27" s="1">
        <f t="shared" si="0"/>
        <v>1</v>
      </c>
      <c r="F27">
        <f t="shared" si="1"/>
        <v>5.4190199083179244E-6</v>
      </c>
      <c r="G27" s="1">
        <f t="shared" si="2"/>
        <v>1.8700000000003314</v>
      </c>
    </row>
    <row r="28" spans="3:7" x14ac:dyDescent="0.2">
      <c r="C28" s="10">
        <v>49.813999999999965</v>
      </c>
      <c r="D28" s="14">
        <v>8.5156027130710248E-6</v>
      </c>
      <c r="E28" s="1">
        <f t="shared" si="0"/>
        <v>1</v>
      </c>
      <c r="F28">
        <f t="shared" si="1"/>
        <v>8.5156027130710248E-6</v>
      </c>
      <c r="G28" s="1">
        <f t="shared" si="2"/>
        <v>1.8600000000003547</v>
      </c>
    </row>
    <row r="29" spans="3:7" x14ac:dyDescent="0.2">
      <c r="C29" s="10">
        <v>49.814999999999962</v>
      </c>
      <c r="D29" s="14">
        <v>5.0319470577237871E-6</v>
      </c>
      <c r="E29" s="1">
        <f t="shared" si="0"/>
        <v>1</v>
      </c>
      <c r="F29">
        <f t="shared" si="1"/>
        <v>5.0319470577237871E-6</v>
      </c>
      <c r="G29" s="1">
        <f t="shared" si="2"/>
        <v>1.850000000000378</v>
      </c>
    </row>
    <row r="30" spans="3:7" x14ac:dyDescent="0.2">
      <c r="C30" s="10">
        <v>49.81599999999996</v>
      </c>
      <c r="D30" s="14">
        <v>6.9673113106944746E-6</v>
      </c>
      <c r="E30" s="1">
        <f t="shared" si="0"/>
        <v>1</v>
      </c>
      <c r="F30">
        <f t="shared" si="1"/>
        <v>6.9673113106944746E-6</v>
      </c>
      <c r="G30" s="1">
        <f t="shared" si="2"/>
        <v>1.8400000000004013</v>
      </c>
    </row>
    <row r="31" spans="3:7" x14ac:dyDescent="0.2">
      <c r="C31" s="10">
        <v>49.816999999999958</v>
      </c>
      <c r="D31" s="14">
        <v>7.354384161288612E-6</v>
      </c>
      <c r="E31" s="1">
        <f t="shared" si="0"/>
        <v>1</v>
      </c>
      <c r="F31">
        <f t="shared" si="1"/>
        <v>7.354384161288612E-6</v>
      </c>
      <c r="G31" s="1">
        <f t="shared" si="2"/>
        <v>1.8300000000004246</v>
      </c>
    </row>
    <row r="32" spans="3:7" x14ac:dyDescent="0.2">
      <c r="C32" s="10">
        <v>49.817999999999955</v>
      </c>
      <c r="D32" s="14">
        <v>8.9026755636651613E-6</v>
      </c>
      <c r="E32" s="1">
        <f t="shared" si="0"/>
        <v>1</v>
      </c>
      <c r="F32">
        <f t="shared" si="1"/>
        <v>8.9026755636651613E-6</v>
      </c>
      <c r="G32" s="1">
        <f t="shared" si="2"/>
        <v>1.8200000000004479</v>
      </c>
    </row>
    <row r="33" spans="3:7" x14ac:dyDescent="0.2">
      <c r="C33" s="10">
        <v>49.818999999999953</v>
      </c>
      <c r="D33" s="14">
        <v>9.2897484142592995E-6</v>
      </c>
      <c r="E33" s="1">
        <f t="shared" si="0"/>
        <v>1</v>
      </c>
      <c r="F33">
        <f t="shared" si="1"/>
        <v>9.2897484142592995E-6</v>
      </c>
      <c r="G33" s="1">
        <f t="shared" si="2"/>
        <v>1.8100000000004712</v>
      </c>
    </row>
    <row r="34" spans="3:7" x14ac:dyDescent="0.2">
      <c r="C34" s="10">
        <v>49.819999999999951</v>
      </c>
      <c r="D34" s="14">
        <v>1.1999258368418262E-5</v>
      </c>
      <c r="E34" s="1">
        <f t="shared" si="0"/>
        <v>1</v>
      </c>
      <c r="F34">
        <f t="shared" si="1"/>
        <v>1.1999258368418262E-5</v>
      </c>
      <c r="G34" s="1">
        <f t="shared" si="2"/>
        <v>1.8000000000004945</v>
      </c>
    </row>
    <row r="35" spans="3:7" x14ac:dyDescent="0.2">
      <c r="C35" s="10">
        <v>49.820999999999948</v>
      </c>
      <c r="D35" s="14">
        <v>1.1999258368418262E-5</v>
      </c>
      <c r="E35" s="1">
        <f t="shared" si="0"/>
        <v>1</v>
      </c>
      <c r="F35">
        <f t="shared" si="1"/>
        <v>1.1999258368418262E-5</v>
      </c>
      <c r="G35" s="1">
        <f t="shared" si="2"/>
        <v>1.7900000000005178</v>
      </c>
    </row>
    <row r="36" spans="3:7" x14ac:dyDescent="0.2">
      <c r="C36" s="10">
        <v>49.821999999999946</v>
      </c>
      <c r="D36" s="14">
        <v>1.1225112667229987E-5</v>
      </c>
      <c r="E36" s="1">
        <f t="shared" si="0"/>
        <v>1</v>
      </c>
      <c r="F36">
        <f t="shared" si="1"/>
        <v>1.1225112667229987E-5</v>
      </c>
      <c r="G36" s="1">
        <f t="shared" si="2"/>
        <v>1.7800000000005411</v>
      </c>
    </row>
    <row r="37" spans="3:7" x14ac:dyDescent="0.2">
      <c r="C37" s="10">
        <v>49.822999999999944</v>
      </c>
      <c r="D37" s="14">
        <v>1.4321695471983086E-5</v>
      </c>
      <c r="E37" s="1">
        <f t="shared" si="0"/>
        <v>1</v>
      </c>
      <c r="F37">
        <f t="shared" si="1"/>
        <v>1.4321695471983086E-5</v>
      </c>
      <c r="G37" s="1">
        <f t="shared" si="2"/>
        <v>1.7700000000005645</v>
      </c>
    </row>
    <row r="38" spans="3:7" x14ac:dyDescent="0.2">
      <c r="C38" s="10">
        <v>49.823999999999941</v>
      </c>
      <c r="D38" s="14">
        <v>1.5095841173171362E-5</v>
      </c>
      <c r="E38" s="1">
        <f t="shared" si="0"/>
        <v>1</v>
      </c>
      <c r="F38">
        <f t="shared" si="1"/>
        <v>1.5095841173171362E-5</v>
      </c>
      <c r="G38" s="1">
        <f t="shared" si="2"/>
        <v>1.7600000000005878</v>
      </c>
    </row>
    <row r="39" spans="3:7" x14ac:dyDescent="0.2">
      <c r="C39" s="10">
        <v>49.824999999999939</v>
      </c>
      <c r="D39" s="14">
        <v>1.1612185517824124E-5</v>
      </c>
      <c r="E39" s="1">
        <f t="shared" si="0"/>
        <v>1</v>
      </c>
      <c r="F39">
        <f t="shared" si="1"/>
        <v>1.1612185517824124E-5</v>
      </c>
      <c r="G39" s="1">
        <f t="shared" si="2"/>
        <v>1.7500000000006111</v>
      </c>
    </row>
    <row r="40" spans="3:7" x14ac:dyDescent="0.2">
      <c r="C40" s="10">
        <v>49.825999999999937</v>
      </c>
      <c r="D40" s="14">
        <v>1.3547549770794811E-5</v>
      </c>
      <c r="E40" s="1">
        <f t="shared" si="0"/>
        <v>1</v>
      </c>
      <c r="F40">
        <f t="shared" si="1"/>
        <v>1.3547549770794811E-5</v>
      </c>
      <c r="G40" s="1">
        <f t="shared" si="2"/>
        <v>1.7400000000006344</v>
      </c>
    </row>
    <row r="41" spans="3:7" x14ac:dyDescent="0.2">
      <c r="C41" s="10">
        <v>49.826999999999934</v>
      </c>
      <c r="D41" s="14">
        <v>1.9353642529706872E-5</v>
      </c>
      <c r="E41" s="1">
        <f t="shared" si="0"/>
        <v>1</v>
      </c>
      <c r="F41">
        <f t="shared" si="1"/>
        <v>1.9353642529706872E-5</v>
      </c>
      <c r="G41" s="1">
        <f t="shared" si="2"/>
        <v>1.7300000000006577</v>
      </c>
    </row>
    <row r="42" spans="3:7" x14ac:dyDescent="0.2">
      <c r="C42" s="10">
        <v>49.827999999999932</v>
      </c>
      <c r="D42" s="14">
        <v>1.664413257554791E-5</v>
      </c>
      <c r="E42" s="1">
        <f t="shared" si="0"/>
        <v>1</v>
      </c>
      <c r="F42">
        <f t="shared" si="1"/>
        <v>1.664413257554791E-5</v>
      </c>
      <c r="G42" s="1">
        <f t="shared" si="2"/>
        <v>1.720000000000681</v>
      </c>
    </row>
    <row r="43" spans="3:7" x14ac:dyDescent="0.2">
      <c r="C43" s="10">
        <v>49.82899999999993</v>
      </c>
      <c r="D43" s="14">
        <v>2.0901933932083425E-5</v>
      </c>
      <c r="E43" s="1">
        <f t="shared" si="0"/>
        <v>1</v>
      </c>
      <c r="F43">
        <f t="shared" si="1"/>
        <v>2.0901933932083425E-5</v>
      </c>
      <c r="G43" s="1">
        <f t="shared" si="2"/>
        <v>1.7100000000007043</v>
      </c>
    </row>
    <row r="44" spans="3:7" x14ac:dyDescent="0.2">
      <c r="C44" s="10">
        <v>49.829999999999927</v>
      </c>
      <c r="D44" s="14">
        <v>2.9417536645154448E-5</v>
      </c>
      <c r="E44" s="1">
        <f t="shared" si="0"/>
        <v>1</v>
      </c>
      <c r="F44">
        <f t="shared" si="1"/>
        <v>2.9417536645154448E-5</v>
      </c>
      <c r="G44" s="1">
        <f t="shared" si="2"/>
        <v>1.7000000000007276</v>
      </c>
    </row>
    <row r="45" spans="3:7" x14ac:dyDescent="0.2">
      <c r="C45" s="10">
        <v>49.830999999999925</v>
      </c>
      <c r="D45" s="14">
        <v>2.3998516736836523E-5</v>
      </c>
      <c r="E45" s="1">
        <f t="shared" si="0"/>
        <v>1</v>
      </c>
      <c r="F45">
        <f t="shared" si="1"/>
        <v>2.3998516736836523E-5</v>
      </c>
      <c r="G45" s="1">
        <f t="shared" si="2"/>
        <v>1.6900000000007509</v>
      </c>
    </row>
    <row r="46" spans="3:7" x14ac:dyDescent="0.2">
      <c r="C46" s="10">
        <v>49.831999999999923</v>
      </c>
      <c r="D46" s="14">
        <v>2.47726624380248E-5</v>
      </c>
      <c r="E46" s="1">
        <f t="shared" si="0"/>
        <v>1</v>
      </c>
      <c r="F46">
        <f t="shared" si="1"/>
        <v>2.47726624380248E-5</v>
      </c>
      <c r="G46" s="1">
        <f t="shared" si="2"/>
        <v>1.6800000000007742</v>
      </c>
    </row>
    <row r="47" spans="3:7" x14ac:dyDescent="0.2">
      <c r="C47" s="10">
        <v>49.83299999999992</v>
      </c>
      <c r="D47" s="14">
        <v>3.1352900898125137E-5</v>
      </c>
      <c r="E47" s="1">
        <f t="shared" si="0"/>
        <v>1</v>
      </c>
      <c r="F47">
        <f t="shared" si="1"/>
        <v>3.1352900898125137E-5</v>
      </c>
      <c r="G47" s="1">
        <f t="shared" si="2"/>
        <v>1.6700000000007975</v>
      </c>
    </row>
    <row r="48" spans="3:7" x14ac:dyDescent="0.2">
      <c r="C48" s="10">
        <v>49.833999999999918</v>
      </c>
      <c r="D48" s="14">
        <v>2.2450225334459974E-5</v>
      </c>
      <c r="E48" s="1">
        <f t="shared" si="0"/>
        <v>1</v>
      </c>
      <c r="F48">
        <f t="shared" si="1"/>
        <v>2.2450225334459974E-5</v>
      </c>
      <c r="G48" s="1">
        <f t="shared" si="2"/>
        <v>1.6600000000008208</v>
      </c>
    </row>
    <row r="49" spans="3:7" x14ac:dyDescent="0.2">
      <c r="C49" s="10">
        <v>49.834999999999916</v>
      </c>
      <c r="D49" s="14">
        <v>2.2063152483865838E-5</v>
      </c>
      <c r="E49" s="1">
        <f t="shared" si="0"/>
        <v>1</v>
      </c>
      <c r="F49">
        <f t="shared" si="1"/>
        <v>2.2063152483865838E-5</v>
      </c>
      <c r="G49" s="1">
        <f t="shared" si="2"/>
        <v>1.6500000000008441</v>
      </c>
    </row>
    <row r="50" spans="3:7" x14ac:dyDescent="0.2">
      <c r="C50" s="10">
        <v>49.835999999999913</v>
      </c>
      <c r="D50" s="14">
        <v>2.5159735288618936E-5</v>
      </c>
      <c r="E50" s="1">
        <f t="shared" si="0"/>
        <v>1</v>
      </c>
      <c r="F50">
        <f t="shared" si="1"/>
        <v>2.5159735288618936E-5</v>
      </c>
      <c r="G50" s="1">
        <f t="shared" si="2"/>
        <v>1.6400000000008674</v>
      </c>
    </row>
    <row r="51" spans="3:7" x14ac:dyDescent="0.2">
      <c r="C51" s="10">
        <v>49.836999999999911</v>
      </c>
      <c r="D51" s="14">
        <v>2.47726624380248E-5</v>
      </c>
      <c r="E51" s="1">
        <f t="shared" si="0"/>
        <v>1</v>
      </c>
      <c r="F51">
        <f t="shared" si="1"/>
        <v>2.47726624380248E-5</v>
      </c>
      <c r="G51" s="1">
        <f t="shared" si="2"/>
        <v>1.6300000000008907</v>
      </c>
    </row>
    <row r="52" spans="3:7" x14ac:dyDescent="0.2">
      <c r="C52" s="10">
        <v>49.837999999999909</v>
      </c>
      <c r="D52" s="14">
        <v>2.5546808139213073E-5</v>
      </c>
      <c r="E52" s="1">
        <f t="shared" si="0"/>
        <v>1</v>
      </c>
      <c r="F52">
        <f t="shared" si="1"/>
        <v>2.5546808139213073E-5</v>
      </c>
      <c r="G52" s="1">
        <f t="shared" si="2"/>
        <v>1.620000000000914</v>
      </c>
    </row>
    <row r="53" spans="3:7" x14ac:dyDescent="0.2">
      <c r="C53" s="10">
        <v>49.838999999999906</v>
      </c>
      <c r="D53" s="14">
        <v>3.8320212208819607E-5</v>
      </c>
      <c r="E53" s="1">
        <f t="shared" si="0"/>
        <v>1</v>
      </c>
      <c r="F53">
        <f t="shared" si="1"/>
        <v>3.8320212208819607E-5</v>
      </c>
      <c r="G53" s="1">
        <f t="shared" si="2"/>
        <v>1.6100000000009373</v>
      </c>
    </row>
    <row r="54" spans="3:7" x14ac:dyDescent="0.2">
      <c r="C54" s="10">
        <v>49.839999999999904</v>
      </c>
      <c r="D54" s="14">
        <v>3.7158993657037198E-5</v>
      </c>
      <c r="E54" s="1">
        <f t="shared" si="0"/>
        <v>1</v>
      </c>
      <c r="F54">
        <f t="shared" si="1"/>
        <v>3.7158993657037198E-5</v>
      </c>
      <c r="G54" s="1">
        <f t="shared" si="2"/>
        <v>1.6000000000009607</v>
      </c>
    </row>
    <row r="55" spans="3:7" x14ac:dyDescent="0.2">
      <c r="C55" s="10">
        <v>49.840999999999902</v>
      </c>
      <c r="D55" s="14">
        <v>3.4836556553472372E-5</v>
      </c>
      <c r="E55" s="1">
        <f t="shared" si="0"/>
        <v>1</v>
      </c>
      <c r="F55">
        <f t="shared" si="1"/>
        <v>3.4836556553472372E-5</v>
      </c>
      <c r="G55" s="1">
        <f t="shared" si="2"/>
        <v>1.590000000000984</v>
      </c>
    </row>
    <row r="56" spans="3:7" x14ac:dyDescent="0.2">
      <c r="C56" s="10">
        <v>49.841999999999899</v>
      </c>
      <c r="D56" s="14">
        <v>3.4836556553472372E-5</v>
      </c>
      <c r="E56" s="1">
        <f t="shared" si="0"/>
        <v>1</v>
      </c>
      <c r="F56">
        <f t="shared" si="1"/>
        <v>3.4836556553472372E-5</v>
      </c>
      <c r="G56" s="1">
        <f t="shared" si="2"/>
        <v>1.5800000000010073</v>
      </c>
    </row>
    <row r="57" spans="3:7" x14ac:dyDescent="0.2">
      <c r="C57" s="10">
        <v>49.842999999999897</v>
      </c>
      <c r="D57" s="14">
        <v>4.102972216297857E-5</v>
      </c>
      <c r="E57" s="1">
        <f t="shared" si="0"/>
        <v>1</v>
      </c>
      <c r="F57">
        <f t="shared" si="1"/>
        <v>4.102972216297857E-5</v>
      </c>
      <c r="G57" s="1">
        <f t="shared" si="2"/>
        <v>1.5700000000010306</v>
      </c>
    </row>
    <row r="58" spans="3:7" x14ac:dyDescent="0.2">
      <c r="C58" s="10">
        <v>49.843999999999895</v>
      </c>
      <c r="D58" s="14">
        <v>3.0578755196936857E-5</v>
      </c>
      <c r="E58" s="1">
        <f t="shared" si="0"/>
        <v>1</v>
      </c>
      <c r="F58">
        <f t="shared" si="1"/>
        <v>3.0578755196936857E-5</v>
      </c>
      <c r="G58" s="1">
        <f t="shared" si="2"/>
        <v>1.5600000000010539</v>
      </c>
    </row>
    <row r="59" spans="3:7" x14ac:dyDescent="0.2">
      <c r="C59" s="10">
        <v>49.844999999999892</v>
      </c>
      <c r="D59" s="14">
        <v>3.986850361119616E-5</v>
      </c>
      <c r="E59" s="1">
        <f t="shared" si="0"/>
        <v>1</v>
      </c>
      <c r="F59">
        <f t="shared" si="1"/>
        <v>3.986850361119616E-5</v>
      </c>
      <c r="G59" s="1">
        <f t="shared" si="2"/>
        <v>1.5500000000010772</v>
      </c>
    </row>
    <row r="60" spans="3:7" x14ac:dyDescent="0.2">
      <c r="C60" s="10">
        <v>49.84599999999989</v>
      </c>
      <c r="D60" s="14">
        <v>5.1867761979614418E-5</v>
      </c>
      <c r="E60" s="1">
        <f t="shared" si="0"/>
        <v>1</v>
      </c>
      <c r="F60">
        <f t="shared" si="1"/>
        <v>5.1867761979614418E-5</v>
      </c>
      <c r="G60" s="1">
        <f t="shared" si="2"/>
        <v>1.5400000000011005</v>
      </c>
    </row>
    <row r="61" spans="3:7" x14ac:dyDescent="0.2">
      <c r="C61" s="10">
        <v>49.846999999999888</v>
      </c>
      <c r="D61" s="14">
        <v>4.1803867864166849E-5</v>
      </c>
      <c r="E61" s="1">
        <f t="shared" si="0"/>
        <v>1</v>
      </c>
      <c r="F61">
        <f t="shared" si="1"/>
        <v>4.1803867864166849E-5</v>
      </c>
      <c r="G61" s="1">
        <f t="shared" si="2"/>
        <v>1.5300000000011238</v>
      </c>
    </row>
    <row r="62" spans="3:7" x14ac:dyDescent="0.2">
      <c r="C62" s="10">
        <v>49.847999999999885</v>
      </c>
      <c r="D62" s="14">
        <v>5.1867761979614418E-5</v>
      </c>
      <c r="E62" s="1">
        <f t="shared" si="0"/>
        <v>1</v>
      </c>
      <c r="F62">
        <f t="shared" si="1"/>
        <v>5.1867761979614418E-5</v>
      </c>
      <c r="G62" s="1">
        <f t="shared" si="2"/>
        <v>1.5200000000011471</v>
      </c>
    </row>
    <row r="63" spans="3:7" x14ac:dyDescent="0.2">
      <c r="C63" s="10">
        <v>49.848999999999883</v>
      </c>
      <c r="D63" s="14">
        <v>5.7673854738526486E-5</v>
      </c>
      <c r="E63" s="1">
        <f t="shared" si="0"/>
        <v>1</v>
      </c>
      <c r="F63">
        <f t="shared" si="1"/>
        <v>5.7673854738526486E-5</v>
      </c>
      <c r="G63" s="1">
        <f t="shared" si="2"/>
        <v>1.5100000000011704</v>
      </c>
    </row>
    <row r="64" spans="3:7" x14ac:dyDescent="0.2">
      <c r="C64" s="10">
        <v>49.849999999999881</v>
      </c>
      <c r="D64" s="14">
        <v>5.0706543427832009E-5</v>
      </c>
      <c r="E64" s="1">
        <f t="shared" si="0"/>
        <v>1</v>
      </c>
      <c r="F64">
        <f t="shared" si="1"/>
        <v>5.0706543427832009E-5</v>
      </c>
      <c r="G64" s="1">
        <f t="shared" si="2"/>
        <v>1.5000000000011937</v>
      </c>
    </row>
    <row r="65" spans="3:7" x14ac:dyDescent="0.2">
      <c r="C65" s="10">
        <v>49.850999999999878</v>
      </c>
      <c r="D65" s="14">
        <v>5.4577271933773381E-5</v>
      </c>
      <c r="E65" s="1">
        <f t="shared" si="0"/>
        <v>1</v>
      </c>
      <c r="F65">
        <f t="shared" si="1"/>
        <v>5.4577271933773381E-5</v>
      </c>
      <c r="G65" s="1">
        <f t="shared" si="2"/>
        <v>1.490000000001217</v>
      </c>
    </row>
    <row r="66" spans="3:7" x14ac:dyDescent="0.2">
      <c r="C66" s="10">
        <v>49.851999999999876</v>
      </c>
      <c r="D66" s="14">
        <v>5.0706543427832009E-5</v>
      </c>
      <c r="E66" s="1">
        <f t="shared" si="0"/>
        <v>1</v>
      </c>
      <c r="F66">
        <f t="shared" si="1"/>
        <v>5.0706543427832009E-5</v>
      </c>
      <c r="G66" s="1">
        <f t="shared" si="2"/>
        <v>1.4800000000012403</v>
      </c>
    </row>
    <row r="67" spans="3:7" x14ac:dyDescent="0.2">
      <c r="C67" s="10">
        <v>49.852999999999874</v>
      </c>
      <c r="D67" s="14">
        <v>5.3028980531396835E-5</v>
      </c>
      <c r="E67" s="1">
        <f t="shared" si="0"/>
        <v>1</v>
      </c>
      <c r="F67">
        <f t="shared" si="1"/>
        <v>5.3028980531396835E-5</v>
      </c>
      <c r="G67" s="1">
        <f t="shared" si="2"/>
        <v>1.4700000000012636</v>
      </c>
    </row>
    <row r="68" spans="3:7" x14ac:dyDescent="0.2">
      <c r="C68" s="10">
        <v>49.853999999999871</v>
      </c>
      <c r="D68" s="14">
        <v>5.4190199083179244E-5</v>
      </c>
      <c r="E68" s="1">
        <f t="shared" si="0"/>
        <v>1</v>
      </c>
      <c r="F68">
        <f t="shared" si="1"/>
        <v>5.4190199083179244E-5</v>
      </c>
      <c r="G68" s="1">
        <f t="shared" si="2"/>
        <v>1.4600000000012869</v>
      </c>
    </row>
    <row r="69" spans="3:7" x14ac:dyDescent="0.2">
      <c r="C69" s="10">
        <v>49.854999999999869</v>
      </c>
      <c r="D69" s="14">
        <v>6.541531175040923E-5</v>
      </c>
      <c r="E69" s="1">
        <f t="shared" si="0"/>
        <v>1</v>
      </c>
      <c r="F69">
        <f t="shared" si="1"/>
        <v>6.541531175040923E-5</v>
      </c>
      <c r="G69" s="1">
        <f t="shared" si="2"/>
        <v>1.4500000000013102</v>
      </c>
    </row>
    <row r="70" spans="3:7" x14ac:dyDescent="0.2">
      <c r="C70" s="10">
        <v>49.855999999999867</v>
      </c>
      <c r="D70" s="14">
        <v>6.541531175040923E-5</v>
      </c>
      <c r="E70" s="1">
        <f t="shared" si="0"/>
        <v>1</v>
      </c>
      <c r="F70">
        <f t="shared" si="1"/>
        <v>6.541531175040923E-5</v>
      </c>
      <c r="G70" s="1">
        <f t="shared" si="2"/>
        <v>1.4400000000013335</v>
      </c>
    </row>
    <row r="71" spans="3:7" x14ac:dyDescent="0.2">
      <c r="C71" s="10">
        <v>49.856999999999864</v>
      </c>
      <c r="D71" s="14">
        <v>7.8188715820015774E-5</v>
      </c>
      <c r="E71" s="1">
        <f t="shared" si="0"/>
        <v>1</v>
      </c>
      <c r="F71">
        <f t="shared" si="1"/>
        <v>7.8188715820015774E-5</v>
      </c>
      <c r="G71" s="1">
        <f t="shared" si="2"/>
        <v>1.4300000000013569</v>
      </c>
    </row>
    <row r="72" spans="3:7" x14ac:dyDescent="0.2">
      <c r="C72" s="10">
        <v>49.857999999999862</v>
      </c>
      <c r="D72" s="14">
        <v>8.7091391383680927E-5</v>
      </c>
      <c r="E72" s="1">
        <f t="shared" si="0"/>
        <v>1</v>
      </c>
      <c r="F72">
        <f t="shared" si="1"/>
        <v>8.7091391383680927E-5</v>
      </c>
      <c r="G72" s="1">
        <f t="shared" si="2"/>
        <v>1.4200000000013802</v>
      </c>
    </row>
    <row r="73" spans="3:7" x14ac:dyDescent="0.2">
      <c r="C73" s="10">
        <v>49.85899999999986</v>
      </c>
      <c r="D73" s="14">
        <v>8.2446517176551276E-5</v>
      </c>
      <c r="E73" s="1">
        <f t="shared" si="0"/>
        <v>1</v>
      </c>
      <c r="F73">
        <f t="shared" si="1"/>
        <v>8.2446517176551276E-5</v>
      </c>
      <c r="G73" s="1">
        <f t="shared" si="2"/>
        <v>1.4100000000014035</v>
      </c>
    </row>
    <row r="74" spans="3:7" x14ac:dyDescent="0.2">
      <c r="C74" s="10">
        <v>49.859999999999857</v>
      </c>
      <c r="D74" s="14">
        <v>7.7027497268233351E-5</v>
      </c>
      <c r="E74" s="1">
        <f t="shared" si="0"/>
        <v>1</v>
      </c>
      <c r="F74">
        <f t="shared" si="1"/>
        <v>7.7027497268233351E-5</v>
      </c>
      <c r="G74" s="1">
        <f t="shared" si="2"/>
        <v>1.4000000000014268</v>
      </c>
    </row>
    <row r="75" spans="3:7" x14ac:dyDescent="0.2">
      <c r="C75" s="10">
        <v>49.860999999999855</v>
      </c>
      <c r="D75" s="14">
        <v>9.1349192740216442E-5</v>
      </c>
      <c r="E75" s="1">
        <f t="shared" si="0"/>
        <v>1</v>
      </c>
      <c r="F75">
        <f t="shared" si="1"/>
        <v>9.1349192740216442E-5</v>
      </c>
      <c r="G75" s="1">
        <f t="shared" si="2"/>
        <v>1.3900000000014501</v>
      </c>
    </row>
    <row r="76" spans="3:7" x14ac:dyDescent="0.2">
      <c r="C76" s="10">
        <v>49.861999999999853</v>
      </c>
      <c r="D76" s="14">
        <v>8.825260993546335E-5</v>
      </c>
      <c r="E76" s="1">
        <f t="shared" si="0"/>
        <v>1</v>
      </c>
      <c r="F76">
        <f t="shared" si="1"/>
        <v>8.825260993546335E-5</v>
      </c>
      <c r="G76" s="1">
        <f t="shared" si="2"/>
        <v>1.3800000000014734</v>
      </c>
    </row>
    <row r="77" spans="3:7" x14ac:dyDescent="0.2">
      <c r="C77" s="10">
        <v>49.86299999999985</v>
      </c>
      <c r="D77" s="14">
        <v>9.5219921246157821E-5</v>
      </c>
      <c r="E77" s="1">
        <f t="shared" si="0"/>
        <v>1</v>
      </c>
      <c r="F77">
        <f t="shared" si="1"/>
        <v>9.5219921246157821E-5</v>
      </c>
      <c r="G77" s="1">
        <f t="shared" si="2"/>
        <v>1.3700000000014967</v>
      </c>
    </row>
    <row r="78" spans="3:7" x14ac:dyDescent="0.2">
      <c r="C78" s="10">
        <v>49.863999999999848</v>
      </c>
      <c r="D78" s="14">
        <v>1.1844429228180606E-4</v>
      </c>
      <c r="E78" s="1">
        <f t="shared" si="0"/>
        <v>1</v>
      </c>
      <c r="F78">
        <f t="shared" si="1"/>
        <v>1.1844429228180606E-4</v>
      </c>
      <c r="G78" s="1">
        <f t="shared" si="2"/>
        <v>1.36000000000152</v>
      </c>
    </row>
    <row r="79" spans="3:7" x14ac:dyDescent="0.2">
      <c r="C79" s="10">
        <v>49.864999999999846</v>
      </c>
      <c r="D79" s="14">
        <v>1.3199184205260088E-4</v>
      </c>
      <c r="E79" s="1">
        <f t="shared" ref="E79:E142" si="3">IF(IF(C79&lt;50+E$5,+$E$2*(50-C79+E$5)/(-E$6+E$5),IF(C79&gt;50+E$4,-$E$2*(50-C79+E$4)/(-E$3+E$4),0))&gt;$E$2,$E$2,IF(C79&lt;50+E$5,+$E$2*(50-C79+E$5)/(-E$6+E$5),IF(C79&gt;50+E$4,-$E$2*(50-C79+E$4)/(-E$3+E$4),0)))</f>
        <v>1</v>
      </c>
      <c r="F79">
        <f t="shared" ref="F79:F142" si="4">+E79*D79</f>
        <v>1.3199184205260088E-4</v>
      </c>
      <c r="G79" s="1">
        <f t="shared" ref="G79:G113" si="5">IF($C79&lt;50+$E$5,+$E$2*(50-$C79+$E$5)/(-$E$6+$E$5),IF($C79&lt;50+$E$5,+$E$2*(50-$C79+$E$5)/(-$E$6+$E$5),IF($C79&gt;50+$E$4,-$E$2*(50-$C79+$E$4)/(-$E$3+$E$4),0)))</f>
        <v>1.3500000000015433</v>
      </c>
    </row>
    <row r="80" spans="3:7" x14ac:dyDescent="0.2">
      <c r="C80" s="10">
        <v>49.865999999999843</v>
      </c>
      <c r="D80" s="14">
        <v>9.9864795453287472E-5</v>
      </c>
      <c r="E80" s="1">
        <f t="shared" si="3"/>
        <v>1</v>
      </c>
      <c r="F80">
        <f t="shared" si="4"/>
        <v>9.9864795453287472E-5</v>
      </c>
      <c r="G80" s="1">
        <f t="shared" si="5"/>
        <v>1.3400000000015666</v>
      </c>
    </row>
    <row r="81" spans="3:7" x14ac:dyDescent="0.2">
      <c r="C81" s="10">
        <v>49.866999999999841</v>
      </c>
      <c r="D81" s="14">
        <v>1.2579867644309467E-4</v>
      </c>
      <c r="E81" s="1">
        <f t="shared" si="3"/>
        <v>1</v>
      </c>
      <c r="F81">
        <f t="shared" si="4"/>
        <v>1.2579867644309467E-4</v>
      </c>
      <c r="G81" s="1">
        <f t="shared" si="5"/>
        <v>1.3300000000015899</v>
      </c>
    </row>
    <row r="82" spans="3:7" x14ac:dyDescent="0.2">
      <c r="C82" s="10">
        <v>49.867999999999839</v>
      </c>
      <c r="D82" s="14">
        <v>1.4282988186923673E-4</v>
      </c>
      <c r="E82" s="1">
        <f t="shared" si="3"/>
        <v>1</v>
      </c>
      <c r="F82">
        <f t="shared" si="4"/>
        <v>1.4282988186923673E-4</v>
      </c>
      <c r="G82" s="1">
        <f t="shared" si="5"/>
        <v>1.3200000000016132</v>
      </c>
    </row>
    <row r="83" spans="3:7" x14ac:dyDescent="0.2">
      <c r="C83" s="10">
        <v>49.868999999999836</v>
      </c>
      <c r="D83" s="14">
        <v>1.4282988186923673E-4</v>
      </c>
      <c r="E83" s="1">
        <f t="shared" si="3"/>
        <v>1</v>
      </c>
      <c r="F83">
        <f t="shared" si="4"/>
        <v>1.4282988186923673E-4</v>
      </c>
      <c r="G83" s="1">
        <f t="shared" si="5"/>
        <v>1.3100000000016365</v>
      </c>
    </row>
    <row r="84" spans="3:7" x14ac:dyDescent="0.2">
      <c r="C84" s="10">
        <v>49.869999999999834</v>
      </c>
      <c r="D84" s="14">
        <v>1.4863597462814879E-4</v>
      </c>
      <c r="E84" s="1">
        <f t="shared" si="3"/>
        <v>1</v>
      </c>
      <c r="F84">
        <f t="shared" si="4"/>
        <v>1.4863597462814879E-4</v>
      </c>
      <c r="G84" s="1">
        <f t="shared" si="5"/>
        <v>1.3000000000016598</v>
      </c>
    </row>
    <row r="85" spans="3:7" x14ac:dyDescent="0.2">
      <c r="C85" s="10">
        <v>49.870999999999832</v>
      </c>
      <c r="D85" s="14">
        <v>1.765052198709267E-4</v>
      </c>
      <c r="E85" s="1">
        <f t="shared" si="3"/>
        <v>1</v>
      </c>
      <c r="F85">
        <f t="shared" si="4"/>
        <v>1.765052198709267E-4</v>
      </c>
      <c r="G85" s="1">
        <f t="shared" si="5"/>
        <v>1.2900000000016831</v>
      </c>
    </row>
    <row r="86" spans="3:7" x14ac:dyDescent="0.2">
      <c r="C86" s="10">
        <v>49.871999999999829</v>
      </c>
      <c r="D86" s="14">
        <v>1.5134548458230776E-4</v>
      </c>
      <c r="E86" s="1">
        <f t="shared" si="3"/>
        <v>1</v>
      </c>
      <c r="F86">
        <f t="shared" si="4"/>
        <v>1.5134548458230776E-4</v>
      </c>
      <c r="G86" s="1">
        <f t="shared" si="5"/>
        <v>1.2800000000017064</v>
      </c>
    </row>
    <row r="87" spans="3:7" x14ac:dyDescent="0.2">
      <c r="C87" s="10">
        <v>49.872999999999827</v>
      </c>
      <c r="D87" s="14">
        <v>1.5289377598468431E-4</v>
      </c>
      <c r="E87" s="1">
        <f t="shared" si="3"/>
        <v>1</v>
      </c>
      <c r="F87">
        <f t="shared" si="4"/>
        <v>1.5289377598468431E-4</v>
      </c>
      <c r="G87" s="1">
        <f t="shared" si="5"/>
        <v>1.2700000000017297</v>
      </c>
    </row>
    <row r="88" spans="3:7" x14ac:dyDescent="0.2">
      <c r="C88" s="10">
        <v>49.873999999999825</v>
      </c>
      <c r="D88" s="14">
        <v>2.0824519361964595E-4</v>
      </c>
      <c r="E88" s="1">
        <f t="shared" si="3"/>
        <v>1</v>
      </c>
      <c r="F88">
        <f t="shared" si="4"/>
        <v>2.0824519361964595E-4</v>
      </c>
      <c r="G88" s="1">
        <f t="shared" si="5"/>
        <v>1.2600000000017531</v>
      </c>
    </row>
    <row r="89" spans="3:7" x14ac:dyDescent="0.2">
      <c r="C89" s="10">
        <v>49.874999999999822</v>
      </c>
      <c r="D89" s="14">
        <v>1.8656911398637425E-4</v>
      </c>
      <c r="E89" s="1">
        <f t="shared" si="3"/>
        <v>1</v>
      </c>
      <c r="F89">
        <f t="shared" si="4"/>
        <v>1.8656911398637425E-4</v>
      </c>
      <c r="G89" s="1">
        <f t="shared" si="5"/>
        <v>1.2500000000017764</v>
      </c>
    </row>
    <row r="90" spans="3:7" x14ac:dyDescent="0.2">
      <c r="C90" s="10">
        <v>49.87599999999982</v>
      </c>
      <c r="D90" s="14">
        <v>1.8463374973340358E-4</v>
      </c>
      <c r="E90" s="1">
        <f t="shared" si="3"/>
        <v>1</v>
      </c>
      <c r="F90">
        <f t="shared" si="4"/>
        <v>1.8463374973340358E-4</v>
      </c>
      <c r="G90" s="1">
        <f t="shared" si="5"/>
        <v>1.2400000000017997</v>
      </c>
    </row>
    <row r="91" spans="3:7" x14ac:dyDescent="0.2">
      <c r="C91" s="10">
        <v>49.876999999999818</v>
      </c>
      <c r="D91" s="14">
        <v>2.1947030628687595E-4</v>
      </c>
      <c r="E91" s="1">
        <f t="shared" si="3"/>
        <v>1</v>
      </c>
      <c r="F91">
        <f t="shared" si="4"/>
        <v>2.1947030628687595E-4</v>
      </c>
      <c r="G91" s="1">
        <f t="shared" si="5"/>
        <v>1.230000000001823</v>
      </c>
    </row>
    <row r="92" spans="3:7" x14ac:dyDescent="0.2">
      <c r="C92" s="10">
        <v>49.877999999999815</v>
      </c>
      <c r="D92" s="14">
        <v>2.159866506315287E-4</v>
      </c>
      <c r="E92" s="1">
        <f t="shared" si="3"/>
        <v>1</v>
      </c>
      <c r="F92">
        <f t="shared" si="4"/>
        <v>2.159866506315287E-4</v>
      </c>
      <c r="G92" s="1">
        <f t="shared" si="5"/>
        <v>1.2200000000018463</v>
      </c>
    </row>
    <row r="93" spans="3:7" x14ac:dyDescent="0.2">
      <c r="C93" s="10">
        <v>49.878999999999813</v>
      </c>
      <c r="D93" s="14">
        <v>1.9934251805598079E-4</v>
      </c>
      <c r="E93" s="1">
        <f t="shared" si="3"/>
        <v>1</v>
      </c>
      <c r="F93">
        <f t="shared" si="4"/>
        <v>1.9934251805598079E-4</v>
      </c>
      <c r="G93" s="1">
        <f t="shared" si="5"/>
        <v>1.2100000000018696</v>
      </c>
    </row>
    <row r="94" spans="3:7" x14ac:dyDescent="0.2">
      <c r="C94" s="10">
        <v>49.879999999999811</v>
      </c>
      <c r="D94" s="14">
        <v>2.7133806826649037E-4</v>
      </c>
      <c r="E94" s="1">
        <f t="shared" si="3"/>
        <v>1</v>
      </c>
      <c r="F94">
        <f t="shared" si="4"/>
        <v>2.7133806826649037E-4</v>
      </c>
      <c r="G94" s="1">
        <f t="shared" si="5"/>
        <v>1.2000000000018929</v>
      </c>
    </row>
    <row r="95" spans="3:7" x14ac:dyDescent="0.2">
      <c r="C95" s="10">
        <v>49.880999999999808</v>
      </c>
      <c r="D95" s="14">
        <v>3.0307804201520964E-4</v>
      </c>
      <c r="E95" s="1">
        <f t="shared" si="3"/>
        <v>1</v>
      </c>
      <c r="F95">
        <f t="shared" si="4"/>
        <v>3.0307804201520964E-4</v>
      </c>
      <c r="G95" s="1">
        <f t="shared" si="5"/>
        <v>1.1900000000019162</v>
      </c>
    </row>
    <row r="96" spans="3:7" x14ac:dyDescent="0.2">
      <c r="C96" s="10">
        <v>49.881999999999806</v>
      </c>
      <c r="D96" s="14">
        <v>2.5430686284034831E-4</v>
      </c>
      <c r="E96" s="1">
        <f t="shared" si="3"/>
        <v>1</v>
      </c>
      <c r="F96">
        <f t="shared" si="4"/>
        <v>2.5430686284034831E-4</v>
      </c>
      <c r="G96" s="1">
        <f t="shared" si="5"/>
        <v>1.1800000000019395</v>
      </c>
    </row>
    <row r="97" spans="3:7" x14ac:dyDescent="0.2">
      <c r="C97" s="10">
        <v>49.882999999999804</v>
      </c>
      <c r="D97" s="14">
        <v>2.8101488953134382E-4</v>
      </c>
      <c r="E97" s="1">
        <f t="shared" si="3"/>
        <v>1</v>
      </c>
      <c r="F97">
        <f t="shared" si="4"/>
        <v>2.8101488953134382E-4</v>
      </c>
      <c r="G97" s="1">
        <f t="shared" si="5"/>
        <v>1.1700000000019628</v>
      </c>
    </row>
    <row r="98" spans="3:7" x14ac:dyDescent="0.2">
      <c r="C98" s="10">
        <v>49.883999999999801</v>
      </c>
      <c r="D98" s="14">
        <v>3.4952678408650613E-4</v>
      </c>
      <c r="E98" s="1">
        <f t="shared" si="3"/>
        <v>1</v>
      </c>
      <c r="F98">
        <f t="shared" si="4"/>
        <v>3.4952678408650613E-4</v>
      </c>
      <c r="G98" s="1">
        <f t="shared" si="5"/>
        <v>1.1600000000019861</v>
      </c>
    </row>
    <row r="99" spans="3:7" x14ac:dyDescent="0.2">
      <c r="C99" s="10">
        <v>49.884999999999799</v>
      </c>
      <c r="D99" s="14">
        <v>3.1081949902709237E-4</v>
      </c>
      <c r="E99" s="1">
        <f t="shared" si="3"/>
        <v>1</v>
      </c>
      <c r="F99">
        <f t="shared" si="4"/>
        <v>3.1081949902709237E-4</v>
      </c>
      <c r="G99" s="1">
        <f t="shared" si="5"/>
        <v>1.1500000000020094</v>
      </c>
    </row>
    <row r="100" spans="3:7" x14ac:dyDescent="0.2">
      <c r="C100" s="10">
        <v>49.885999999999797</v>
      </c>
      <c r="D100" s="14">
        <v>3.3868874426987031E-4</v>
      </c>
      <c r="E100" s="1">
        <f t="shared" si="3"/>
        <v>1</v>
      </c>
      <c r="F100">
        <f t="shared" si="4"/>
        <v>3.3868874426987031E-4</v>
      </c>
      <c r="G100" s="1">
        <f t="shared" si="5"/>
        <v>1.1400000000020327</v>
      </c>
    </row>
    <row r="101" spans="3:7" x14ac:dyDescent="0.2">
      <c r="C101" s="10">
        <v>49.886999999999794</v>
      </c>
      <c r="D101" s="14">
        <v>4.0100747321552643E-4</v>
      </c>
      <c r="E101" s="1">
        <f t="shared" si="3"/>
        <v>1</v>
      </c>
      <c r="F101">
        <f t="shared" si="4"/>
        <v>4.0100747321552643E-4</v>
      </c>
      <c r="G101" s="1">
        <f t="shared" si="5"/>
        <v>1.130000000002056</v>
      </c>
    </row>
    <row r="102" spans="3:7" x14ac:dyDescent="0.2">
      <c r="C102" s="10">
        <v>49.887999999999792</v>
      </c>
      <c r="D102" s="14">
        <v>3.3481801576392892E-4</v>
      </c>
      <c r="E102" s="1">
        <f t="shared" si="3"/>
        <v>1</v>
      </c>
      <c r="F102">
        <f t="shared" si="4"/>
        <v>3.3481801576392892E-4</v>
      </c>
      <c r="G102" s="1">
        <f t="shared" si="5"/>
        <v>1.1200000000020793</v>
      </c>
    </row>
    <row r="103" spans="3:7" x14ac:dyDescent="0.2">
      <c r="C103" s="10">
        <v>49.88899999999979</v>
      </c>
      <c r="D103" s="14">
        <v>3.7275115512215438E-4</v>
      </c>
      <c r="E103" s="1">
        <f t="shared" si="3"/>
        <v>1</v>
      </c>
      <c r="F103">
        <f t="shared" si="4"/>
        <v>3.7275115512215438E-4</v>
      </c>
      <c r="G103" s="1">
        <f t="shared" si="5"/>
        <v>1.1100000000021026</v>
      </c>
    </row>
    <row r="104" spans="3:7" x14ac:dyDescent="0.2">
      <c r="C104" s="10">
        <v>49.889999999999787</v>
      </c>
      <c r="D104" s="14">
        <v>4.9196959310514874E-4</v>
      </c>
      <c r="E104" s="1">
        <f t="shared" si="3"/>
        <v>1</v>
      </c>
      <c r="F104">
        <f t="shared" si="4"/>
        <v>4.9196959310514874E-4</v>
      </c>
      <c r="G104" s="1">
        <f t="shared" si="5"/>
        <v>1.1000000000021259</v>
      </c>
    </row>
    <row r="105" spans="3:7" x14ac:dyDescent="0.2">
      <c r="C105" s="10">
        <v>49.890999999999785</v>
      </c>
      <c r="D105" s="14">
        <v>4.3003793701008674E-4</v>
      </c>
      <c r="E105" s="1">
        <f t="shared" si="3"/>
        <v>1</v>
      </c>
      <c r="F105">
        <f t="shared" si="4"/>
        <v>4.3003793701008674E-4</v>
      </c>
      <c r="G105" s="1">
        <f t="shared" si="5"/>
        <v>1.0900000000021492</v>
      </c>
    </row>
    <row r="106" spans="3:7" x14ac:dyDescent="0.2">
      <c r="C106" s="10">
        <v>49.891999999999783</v>
      </c>
      <c r="D106" s="14">
        <v>4.1145844018156813E-4</v>
      </c>
      <c r="E106" s="1">
        <f t="shared" si="3"/>
        <v>1</v>
      </c>
      <c r="F106">
        <f t="shared" si="4"/>
        <v>4.1145844018156813E-4</v>
      </c>
      <c r="G106" s="1">
        <f t="shared" si="5"/>
        <v>1.0800000000021726</v>
      </c>
    </row>
    <row r="107" spans="3:7" x14ac:dyDescent="0.2">
      <c r="C107" s="10">
        <v>49.89299999999978</v>
      </c>
      <c r="D107" s="14">
        <v>4.9893690441584317E-4</v>
      </c>
      <c r="E107" s="1">
        <f t="shared" si="3"/>
        <v>1</v>
      </c>
      <c r="F107">
        <f t="shared" si="4"/>
        <v>4.9893690441584317E-4</v>
      </c>
      <c r="G107" s="1">
        <f t="shared" si="5"/>
        <v>1.0700000000021959</v>
      </c>
    </row>
    <row r="108" spans="3:7" x14ac:dyDescent="0.2">
      <c r="C108" s="10">
        <v>49.893999999999778</v>
      </c>
      <c r="D108" s="14">
        <v>4.9622739446168425E-4</v>
      </c>
      <c r="E108" s="1">
        <f t="shared" si="3"/>
        <v>1</v>
      </c>
      <c r="F108">
        <f t="shared" si="4"/>
        <v>4.9622739446168425E-4</v>
      </c>
      <c r="G108" s="1">
        <f t="shared" si="5"/>
        <v>1.0600000000022192</v>
      </c>
    </row>
    <row r="109" spans="3:7" x14ac:dyDescent="0.2">
      <c r="C109" s="10">
        <v>49.894999999999776</v>
      </c>
      <c r="D109" s="14">
        <v>4.5635889085048807E-4</v>
      </c>
      <c r="E109" s="1">
        <f t="shared" si="3"/>
        <v>1</v>
      </c>
      <c r="F109">
        <f t="shared" si="4"/>
        <v>4.5635889085048807E-4</v>
      </c>
      <c r="G109" s="1">
        <f t="shared" si="5"/>
        <v>1.0500000000022425</v>
      </c>
    </row>
    <row r="110" spans="3:7" x14ac:dyDescent="0.2">
      <c r="C110" s="10">
        <v>49.895999999999773</v>
      </c>
      <c r="D110" s="14">
        <v>5.492563749930811E-4</v>
      </c>
      <c r="E110" s="1">
        <f t="shared" si="3"/>
        <v>1</v>
      </c>
      <c r="F110">
        <f t="shared" si="4"/>
        <v>5.492563749930811E-4</v>
      </c>
      <c r="G110" s="1">
        <f t="shared" si="5"/>
        <v>1.0400000000022658</v>
      </c>
    </row>
    <row r="111" spans="3:7" x14ac:dyDescent="0.2">
      <c r="C111" s="10">
        <v>49.896999999999771</v>
      </c>
      <c r="D111" s="14">
        <v>5.8641536865011831E-4</v>
      </c>
      <c r="E111" s="1">
        <f t="shared" si="3"/>
        <v>1</v>
      </c>
      <c r="F111">
        <f t="shared" si="4"/>
        <v>5.8641536865011831E-4</v>
      </c>
      <c r="G111" s="1">
        <f t="shared" si="5"/>
        <v>1.0300000000022891</v>
      </c>
    </row>
    <row r="112" spans="3:7" x14ac:dyDescent="0.2">
      <c r="C112" s="10">
        <v>49.897999999999769</v>
      </c>
      <c r="D112" s="14">
        <v>5.1983883834792668E-4</v>
      </c>
      <c r="E112" s="1">
        <f t="shared" si="3"/>
        <v>1</v>
      </c>
      <c r="F112">
        <f t="shared" si="4"/>
        <v>5.1983883834792668E-4</v>
      </c>
      <c r="G112" s="1">
        <f t="shared" si="5"/>
        <v>1.0200000000023124</v>
      </c>
    </row>
    <row r="113" spans="3:7" x14ac:dyDescent="0.2">
      <c r="C113" s="10">
        <v>49.898999999999766</v>
      </c>
      <c r="D113" s="14">
        <v>6.2163899805418475E-4</v>
      </c>
      <c r="E113" s="1">
        <f t="shared" si="3"/>
        <v>1</v>
      </c>
      <c r="F113">
        <f t="shared" si="4"/>
        <v>6.2163899805418475E-4</v>
      </c>
      <c r="G113" s="1">
        <f t="shared" si="5"/>
        <v>1.0100000000023357</v>
      </c>
    </row>
    <row r="114" spans="3:7" x14ac:dyDescent="0.2">
      <c r="C114" s="10">
        <v>49.899999999999764</v>
      </c>
      <c r="D114" s="14">
        <v>7.3350305187589056E-4</v>
      </c>
      <c r="E114" s="1">
        <f t="shared" si="3"/>
        <v>1</v>
      </c>
      <c r="F114">
        <f t="shared" si="4"/>
        <v>7.3350305187589056E-4</v>
      </c>
    </row>
    <row r="115" spans="3:7" x14ac:dyDescent="0.2">
      <c r="C115" s="10">
        <v>49.900999999999762</v>
      </c>
      <c r="D115" s="14">
        <v>6.6460408447013408E-4</v>
      </c>
      <c r="E115" s="1">
        <f t="shared" si="3"/>
        <v>0.99000000000238231</v>
      </c>
      <c r="F115">
        <f t="shared" si="4"/>
        <v>6.57958043627016E-4</v>
      </c>
    </row>
    <row r="116" spans="3:7" x14ac:dyDescent="0.2">
      <c r="C116" s="10">
        <v>49.901999999999759</v>
      </c>
      <c r="D116" s="14">
        <v>6.8705430980459396E-4</v>
      </c>
      <c r="E116" s="1">
        <f t="shared" si="3"/>
        <v>0.98000000000240561</v>
      </c>
      <c r="F116">
        <f t="shared" si="4"/>
        <v>6.7331322361015484E-4</v>
      </c>
    </row>
    <row r="117" spans="3:7" x14ac:dyDescent="0.2">
      <c r="C117" s="10">
        <v>49.902999999999757</v>
      </c>
      <c r="D117" s="14">
        <v>8.6278538397433239E-4</v>
      </c>
      <c r="E117" s="1">
        <f t="shared" si="3"/>
        <v>0.97000000000242892</v>
      </c>
      <c r="F117">
        <f t="shared" si="4"/>
        <v>8.3690182245719808E-4</v>
      </c>
    </row>
    <row r="118" spans="3:7" x14ac:dyDescent="0.2">
      <c r="C118" s="10">
        <v>49.903999999999755</v>
      </c>
      <c r="D118" s="14">
        <v>7.6021107856688596E-4</v>
      </c>
      <c r="E118" s="1">
        <f t="shared" si="3"/>
        <v>0.96000000000245223</v>
      </c>
      <c r="F118">
        <f t="shared" si="4"/>
        <v>7.298026354260747E-4</v>
      </c>
    </row>
    <row r="119" spans="3:7" x14ac:dyDescent="0.2">
      <c r="C119" s="10">
        <v>49.904999999999752</v>
      </c>
      <c r="D119" s="14">
        <v>8.5697929121542039E-4</v>
      </c>
      <c r="E119" s="1">
        <f t="shared" si="3"/>
        <v>0.95000000000247553</v>
      </c>
      <c r="F119">
        <f t="shared" si="4"/>
        <v>8.1413032665677079E-4</v>
      </c>
    </row>
    <row r="120" spans="3:7" x14ac:dyDescent="0.2">
      <c r="C120" s="10">
        <v>49.90599999999975</v>
      </c>
      <c r="D120" s="14">
        <v>1.0675469219386311E-3</v>
      </c>
      <c r="E120" s="1">
        <f t="shared" si="3"/>
        <v>0.94000000000249884</v>
      </c>
      <c r="F120">
        <f t="shared" si="4"/>
        <v>1.0034941066249809E-3</v>
      </c>
    </row>
    <row r="121" spans="3:7" x14ac:dyDescent="0.2">
      <c r="C121" s="10">
        <v>49.906999999999748</v>
      </c>
      <c r="D121" s="14">
        <v>9.5219921246157821E-4</v>
      </c>
      <c r="E121" s="1">
        <f t="shared" si="3"/>
        <v>0.93000000000252214</v>
      </c>
      <c r="F121">
        <f t="shared" si="4"/>
        <v>8.8554526759166926E-4</v>
      </c>
    </row>
    <row r="122" spans="3:7" x14ac:dyDescent="0.2">
      <c r="C122" s="10">
        <v>49.907999999999745</v>
      </c>
      <c r="D122" s="14">
        <v>1.0087118486483222E-3</v>
      </c>
      <c r="E122" s="1">
        <f t="shared" si="3"/>
        <v>0.92000000000254545</v>
      </c>
      <c r="F122">
        <f t="shared" si="4"/>
        <v>9.2801490075902402E-4</v>
      </c>
    </row>
    <row r="123" spans="3:7" x14ac:dyDescent="0.2">
      <c r="C123" s="10">
        <v>49.908999999999743</v>
      </c>
      <c r="D123" s="14">
        <v>1.2413426318553988E-3</v>
      </c>
      <c r="E123" s="1">
        <f t="shared" si="3"/>
        <v>0.91000000000256875</v>
      </c>
      <c r="F123">
        <f t="shared" si="4"/>
        <v>1.1296217949916016E-3</v>
      </c>
    </row>
    <row r="124" spans="3:7" x14ac:dyDescent="0.2">
      <c r="C124" s="10">
        <v>49.909999999999741</v>
      </c>
      <c r="D124" s="14">
        <v>1.2254726449810393E-3</v>
      </c>
      <c r="E124" s="1">
        <f t="shared" si="3"/>
        <v>0.90000000000259206</v>
      </c>
      <c r="F124">
        <f t="shared" si="4"/>
        <v>1.1029253804861118E-3</v>
      </c>
    </row>
    <row r="125" spans="3:7" x14ac:dyDescent="0.2">
      <c r="C125" s="10">
        <v>49.910999999999738</v>
      </c>
      <c r="D125" s="14">
        <v>1.1465097834598352E-3</v>
      </c>
      <c r="E125" s="1">
        <f t="shared" si="3"/>
        <v>0.89000000000261537</v>
      </c>
      <c r="F125">
        <f t="shared" si="4"/>
        <v>1.0203937072822519E-3</v>
      </c>
    </row>
    <row r="126" spans="3:7" x14ac:dyDescent="0.2">
      <c r="C126" s="10">
        <v>49.911999999999736</v>
      </c>
      <c r="D126" s="14">
        <v>1.3783664209657234E-3</v>
      </c>
      <c r="E126" s="1">
        <f t="shared" si="3"/>
        <v>0.88000000000263867</v>
      </c>
      <c r="F126">
        <f t="shared" si="4"/>
        <v>1.2129624504534737E-3</v>
      </c>
    </row>
    <row r="127" spans="3:7" x14ac:dyDescent="0.2">
      <c r="C127" s="10">
        <v>49.912999999999734</v>
      </c>
      <c r="D127" s="14">
        <v>1.4588775738893041E-3</v>
      </c>
      <c r="E127" s="1">
        <f t="shared" si="3"/>
        <v>0.87000000000266198</v>
      </c>
      <c r="F127">
        <f t="shared" si="4"/>
        <v>1.269223489287578E-3</v>
      </c>
    </row>
    <row r="128" spans="3:7" x14ac:dyDescent="0.2">
      <c r="C128" s="10">
        <v>49.913999999999731</v>
      </c>
      <c r="D128" s="14">
        <v>1.2769533341100594E-3</v>
      </c>
      <c r="E128" s="1">
        <f t="shared" si="3"/>
        <v>0.86000000000268528</v>
      </c>
      <c r="F128">
        <f t="shared" si="4"/>
        <v>1.0981798673380802E-3</v>
      </c>
    </row>
    <row r="129" spans="3:6" x14ac:dyDescent="0.2">
      <c r="C129" s="10">
        <v>49.914999999999729</v>
      </c>
      <c r="D129" s="14">
        <v>1.4968107132475295E-3</v>
      </c>
      <c r="E129" s="1">
        <f t="shared" si="3"/>
        <v>0.85000000000270859</v>
      </c>
      <c r="F129">
        <f t="shared" si="4"/>
        <v>1.2722891062644543E-3</v>
      </c>
    </row>
    <row r="130" spans="3:6" x14ac:dyDescent="0.2">
      <c r="C130" s="10">
        <v>49.915999999999727</v>
      </c>
      <c r="D130" s="14">
        <v>1.7499563575360956E-3</v>
      </c>
      <c r="E130" s="1">
        <f t="shared" si="3"/>
        <v>0.84000000000273189</v>
      </c>
      <c r="F130">
        <f t="shared" si="4"/>
        <v>1.4699633403351009E-3</v>
      </c>
    </row>
    <row r="131" spans="3:6" x14ac:dyDescent="0.2">
      <c r="C131" s="10">
        <v>49.916999999999724</v>
      </c>
      <c r="D131" s="14">
        <v>1.5130677729724834E-3</v>
      </c>
      <c r="E131" s="1">
        <f t="shared" si="3"/>
        <v>0.8300000000027552</v>
      </c>
      <c r="F131">
        <f t="shared" si="4"/>
        <v>1.2558462515713301E-3</v>
      </c>
    </row>
    <row r="132" spans="3:6" x14ac:dyDescent="0.2">
      <c r="C132" s="10">
        <v>49.917999999999722</v>
      </c>
      <c r="D132" s="14">
        <v>1.7038946883153932E-3</v>
      </c>
      <c r="E132" s="1">
        <f t="shared" si="3"/>
        <v>0.82000000000277851</v>
      </c>
      <c r="F132">
        <f t="shared" si="4"/>
        <v>1.3971936444233568E-3</v>
      </c>
    </row>
    <row r="133" spans="3:6" x14ac:dyDescent="0.2">
      <c r="C133" s="10">
        <v>49.91899999999972</v>
      </c>
      <c r="D133" s="14">
        <v>2.1091599628874549E-3</v>
      </c>
      <c r="E133" s="1">
        <f t="shared" si="3"/>
        <v>0.81000000000280181</v>
      </c>
      <c r="F133">
        <f t="shared" si="4"/>
        <v>1.7084195699447479E-3</v>
      </c>
    </row>
    <row r="134" spans="3:6" x14ac:dyDescent="0.2">
      <c r="C134" s="10">
        <v>49.919999999999717</v>
      </c>
      <c r="D134" s="14">
        <v>1.8103397222287809E-3</v>
      </c>
      <c r="E134" s="1">
        <f t="shared" si="3"/>
        <v>0.80000000000282512</v>
      </c>
      <c r="F134">
        <f t="shared" si="4"/>
        <v>1.4482717777881391E-3</v>
      </c>
    </row>
    <row r="135" spans="3:6" x14ac:dyDescent="0.2">
      <c r="C135" s="10">
        <v>49.920999999999715</v>
      </c>
      <c r="D135" s="14">
        <v>1.9245262131540515E-3</v>
      </c>
      <c r="E135" s="1">
        <f t="shared" si="3"/>
        <v>0.79000000000284842</v>
      </c>
      <c r="F135">
        <f t="shared" si="4"/>
        <v>1.5203757083971825E-3</v>
      </c>
    </row>
    <row r="136" spans="3:6" x14ac:dyDescent="0.2">
      <c r="C136" s="10">
        <v>49.921999999999713</v>
      </c>
      <c r="D136" s="14">
        <v>2.2876005470113523E-3</v>
      </c>
      <c r="E136" s="1">
        <f t="shared" si="3"/>
        <v>0.78000000000287173</v>
      </c>
      <c r="F136">
        <f t="shared" si="4"/>
        <v>1.7843284266754241E-3</v>
      </c>
    </row>
    <row r="137" spans="3:6" x14ac:dyDescent="0.2">
      <c r="C137" s="10">
        <v>49.92299999999971</v>
      </c>
      <c r="D137" s="14">
        <v>1.9829742135937661E-3</v>
      </c>
      <c r="E137" s="1">
        <f t="shared" si="3"/>
        <v>0.77000000000289504</v>
      </c>
      <c r="F137">
        <f t="shared" si="4"/>
        <v>1.5268901444729407E-3</v>
      </c>
    </row>
    <row r="138" spans="3:6" x14ac:dyDescent="0.2">
      <c r="C138" s="10">
        <v>49.923999999999708</v>
      </c>
      <c r="D138" s="14">
        <v>2.0298100285156568E-3</v>
      </c>
      <c r="E138" s="1">
        <f t="shared" si="3"/>
        <v>0.76000000000291834</v>
      </c>
      <c r="F138">
        <f t="shared" si="4"/>
        <v>1.5426556216778229E-3</v>
      </c>
    </row>
    <row r="139" spans="3:6" x14ac:dyDescent="0.2">
      <c r="C139" s="10">
        <v>49.924999999999706</v>
      </c>
      <c r="D139" s="14">
        <v>2.6371273310978587E-3</v>
      </c>
      <c r="E139" s="1">
        <f t="shared" si="3"/>
        <v>0.75000000000294165</v>
      </c>
      <c r="F139">
        <f t="shared" si="4"/>
        <v>1.9778454983311517E-3</v>
      </c>
    </row>
    <row r="140" spans="3:6" x14ac:dyDescent="0.2">
      <c r="C140" s="10">
        <v>49.925999999999704</v>
      </c>
      <c r="D140" s="14">
        <v>2.4552030913186141E-3</v>
      </c>
      <c r="E140" s="1">
        <f t="shared" si="3"/>
        <v>0.74000000000296495</v>
      </c>
      <c r="F140">
        <f t="shared" si="4"/>
        <v>1.816850287583054E-3</v>
      </c>
    </row>
    <row r="141" spans="3:6" x14ac:dyDescent="0.2">
      <c r="C141" s="10">
        <v>49.926999999999701</v>
      </c>
      <c r="D141" s="14">
        <v>2.2972773682762059E-3</v>
      </c>
      <c r="E141" s="1">
        <f t="shared" si="3"/>
        <v>0.73000000000298826</v>
      </c>
      <c r="F141">
        <f t="shared" si="4"/>
        <v>1.6770124788484952E-3</v>
      </c>
    </row>
    <row r="142" spans="3:6" x14ac:dyDescent="0.2">
      <c r="C142" s="10">
        <v>49.927999999999699</v>
      </c>
      <c r="D142" s="14">
        <v>2.8221481536818563E-3</v>
      </c>
      <c r="E142" s="1">
        <f t="shared" si="3"/>
        <v>0.72000000000301156</v>
      </c>
      <c r="F142">
        <f t="shared" si="4"/>
        <v>2.0319466706594357E-3</v>
      </c>
    </row>
    <row r="143" spans="3:6" x14ac:dyDescent="0.2">
      <c r="C143" s="10">
        <v>49.928999999999697</v>
      </c>
      <c r="D143" s="14">
        <v>2.908078326513755E-3</v>
      </c>
      <c r="E143" s="1">
        <f t="shared" ref="E143:E206" si="6">IF(IF(C143&lt;50+E$5,+$E$2*(50-C143+E$5)/(-E$6+E$5),IF(C143&gt;50+E$4,-$E$2*(50-C143+E$4)/(-E$3+E$4),0))&gt;$E$2,$E$2,IF(C143&lt;50+E$5,+$E$2*(50-C143+E$5)/(-E$6+E$5),IF(C143&gt;50+E$4,-$E$2*(50-C143+E$4)/(-E$3+E$4),0)))</f>
        <v>0.71000000000303487</v>
      </c>
      <c r="F143">
        <f t="shared" ref="F143:F206" si="7">+E143*D143</f>
        <v>2.0647356118335919E-3</v>
      </c>
    </row>
    <row r="144" spans="3:6" x14ac:dyDescent="0.2">
      <c r="C144" s="10">
        <v>49.929999999999694</v>
      </c>
      <c r="D144" s="14">
        <v>2.6197090528211225E-3</v>
      </c>
      <c r="E144" s="1">
        <f t="shared" si="6"/>
        <v>0.70000000000305818</v>
      </c>
      <c r="F144">
        <f t="shared" si="7"/>
        <v>1.8337963369827973E-3</v>
      </c>
    </row>
    <row r="145" spans="3:6" x14ac:dyDescent="0.2">
      <c r="C145" s="10">
        <v>49.930999999999692</v>
      </c>
      <c r="D145" s="14">
        <v>3.0977440233048823E-3</v>
      </c>
      <c r="E145" s="1">
        <f t="shared" si="6"/>
        <v>0.69000000000308148</v>
      </c>
      <c r="F145">
        <f t="shared" si="7"/>
        <v>2.1374433760899146E-3</v>
      </c>
    </row>
    <row r="146" spans="3:6" x14ac:dyDescent="0.2">
      <c r="C146" s="10">
        <v>49.93199999999969</v>
      </c>
      <c r="D146" s="14">
        <v>3.3590181974559249E-3</v>
      </c>
      <c r="E146" s="1">
        <f t="shared" si="6"/>
        <v>0.68000000000310479</v>
      </c>
      <c r="F146">
        <f t="shared" si="7"/>
        <v>2.2841323742804581E-3</v>
      </c>
    </row>
    <row r="147" spans="3:6" x14ac:dyDescent="0.2">
      <c r="C147" s="10">
        <v>49.932999999999687</v>
      </c>
      <c r="D147" s="14">
        <v>2.7935047627378902E-3</v>
      </c>
      <c r="E147" s="1">
        <f t="shared" si="6"/>
        <v>0.67000000000312809</v>
      </c>
      <c r="F147">
        <f t="shared" si="7"/>
        <v>1.8716481910431247E-3</v>
      </c>
    </row>
    <row r="148" spans="3:6" x14ac:dyDescent="0.2">
      <c r="C148" s="10">
        <v>49.933999999999685</v>
      </c>
      <c r="D148" s="14">
        <v>3.1693525006647977E-3</v>
      </c>
      <c r="E148" s="1">
        <f t="shared" si="6"/>
        <v>0.6600000000031514</v>
      </c>
      <c r="F148">
        <f t="shared" si="7"/>
        <v>2.0917726504487543E-3</v>
      </c>
    </row>
    <row r="149" spans="3:6" x14ac:dyDescent="0.2">
      <c r="C149" s="10">
        <v>49.934999999999683</v>
      </c>
      <c r="D149" s="14">
        <v>3.7565420150161041E-3</v>
      </c>
      <c r="E149" s="1">
        <f t="shared" si="6"/>
        <v>0.6500000000031747</v>
      </c>
      <c r="F149">
        <f t="shared" si="7"/>
        <v>2.4417523097723937E-3</v>
      </c>
    </row>
    <row r="150" spans="3:6" x14ac:dyDescent="0.2">
      <c r="C150" s="10">
        <v>49.93599999999968</v>
      </c>
      <c r="D150" s="14">
        <v>3.1716749377683623E-3</v>
      </c>
      <c r="E150" s="1">
        <f t="shared" si="6"/>
        <v>0.64000000000319801</v>
      </c>
      <c r="F150">
        <f t="shared" si="7"/>
        <v>2.0298719601818949E-3</v>
      </c>
    </row>
    <row r="151" spans="3:6" x14ac:dyDescent="0.2">
      <c r="C151" s="10">
        <v>49.936999999999678</v>
      </c>
      <c r="D151" s="14">
        <v>3.3133436010858168E-3</v>
      </c>
      <c r="E151" s="1">
        <f t="shared" si="6"/>
        <v>0.63000000000322132</v>
      </c>
      <c r="F151">
        <f t="shared" si="7"/>
        <v>2.087406468694738E-3</v>
      </c>
    </row>
    <row r="152" spans="3:6" x14ac:dyDescent="0.2">
      <c r="C152" s="10">
        <v>49.937999999999676</v>
      </c>
      <c r="D152" s="14">
        <v>4.1792255678649026E-3</v>
      </c>
      <c r="E152" s="1">
        <f t="shared" si="6"/>
        <v>0.62000000000324462</v>
      </c>
      <c r="F152">
        <f t="shared" si="7"/>
        <v>2.5911198520897996E-3</v>
      </c>
    </row>
    <row r="153" spans="3:6" x14ac:dyDescent="0.2">
      <c r="C153" s="10">
        <v>49.938999999999673</v>
      </c>
      <c r="D153" s="14">
        <v>3.6698376964830175E-3</v>
      </c>
      <c r="E153" s="1">
        <f t="shared" si="6"/>
        <v>0.61000000000326793</v>
      </c>
      <c r="F153">
        <f t="shared" si="7"/>
        <v>2.2386009948666334E-3</v>
      </c>
    </row>
    <row r="154" spans="3:6" x14ac:dyDescent="0.2">
      <c r="C154" s="10">
        <v>49.939999999999671</v>
      </c>
      <c r="D154" s="14">
        <v>3.7155122928531257E-3</v>
      </c>
      <c r="E154" s="1">
        <f t="shared" si="6"/>
        <v>0.60000000000329123</v>
      </c>
      <c r="F154">
        <f t="shared" si="7"/>
        <v>2.229307375724104E-3</v>
      </c>
    </row>
    <row r="155" spans="3:6" x14ac:dyDescent="0.2">
      <c r="C155" s="10">
        <v>49.940999999999669</v>
      </c>
      <c r="D155" s="14">
        <v>4.6154566704844956E-3</v>
      </c>
      <c r="E155" s="1">
        <f t="shared" si="6"/>
        <v>0.59000000000331454</v>
      </c>
      <c r="F155">
        <f t="shared" si="7"/>
        <v>2.7231194356011506E-3</v>
      </c>
    </row>
    <row r="156" spans="3:6" x14ac:dyDescent="0.2">
      <c r="C156" s="10">
        <v>49.941999999999666</v>
      </c>
      <c r="D156" s="14">
        <v>3.9891727982231812E-3</v>
      </c>
      <c r="E156" s="1">
        <f t="shared" si="6"/>
        <v>0.58000000000333785</v>
      </c>
      <c r="F156">
        <f t="shared" si="7"/>
        <v>2.3137202229827603E-3</v>
      </c>
    </row>
    <row r="157" spans="3:6" x14ac:dyDescent="0.2">
      <c r="C157" s="10">
        <v>49.942999999999664</v>
      </c>
      <c r="D157" s="14">
        <v>3.7809276046035347E-3</v>
      </c>
      <c r="E157" s="1">
        <f t="shared" si="6"/>
        <v>0.57000000000336115</v>
      </c>
      <c r="F157">
        <f t="shared" si="7"/>
        <v>2.1551287346367231E-3</v>
      </c>
    </row>
    <row r="158" spans="3:6" x14ac:dyDescent="0.2">
      <c r="C158" s="10">
        <v>49.943999999999662</v>
      </c>
      <c r="D158" s="14">
        <v>4.5682337827120103E-3</v>
      </c>
      <c r="E158" s="1">
        <f t="shared" si="6"/>
        <v>0.56000000000338446</v>
      </c>
      <c r="F158">
        <f t="shared" si="7"/>
        <v>2.5582109183341869E-3</v>
      </c>
    </row>
    <row r="159" spans="3:6" x14ac:dyDescent="0.2">
      <c r="C159" s="10">
        <v>49.944999999999659</v>
      </c>
      <c r="D159" s="14">
        <v>4.5032055438121955E-3</v>
      </c>
      <c r="E159" s="1">
        <f t="shared" si="6"/>
        <v>0.55000000000340776</v>
      </c>
      <c r="F159">
        <f t="shared" si="7"/>
        <v>2.4767630491120533E-3</v>
      </c>
    </row>
    <row r="160" spans="3:6" x14ac:dyDescent="0.2">
      <c r="C160" s="10">
        <v>49.945999999999657</v>
      </c>
      <c r="D160" s="14">
        <v>4.1474855941161827E-3</v>
      </c>
      <c r="E160" s="1">
        <f t="shared" si="6"/>
        <v>0.54000000000343107</v>
      </c>
      <c r="F160">
        <f t="shared" si="7"/>
        <v>2.239642220836969E-3</v>
      </c>
    </row>
    <row r="161" spans="3:6" x14ac:dyDescent="0.2">
      <c r="C161" s="10">
        <v>49.946999999999655</v>
      </c>
      <c r="D161" s="14">
        <v>4.8182828441958236E-3</v>
      </c>
      <c r="E161" s="1">
        <f t="shared" si="6"/>
        <v>0.53000000000345437</v>
      </c>
      <c r="F161">
        <f t="shared" si="7"/>
        <v>2.5536899074404306E-3</v>
      </c>
    </row>
    <row r="162" spans="3:6" x14ac:dyDescent="0.2">
      <c r="C162" s="10">
        <v>49.947999999999652</v>
      </c>
      <c r="D162" s="14">
        <v>5.1252316147169744E-3</v>
      </c>
      <c r="E162" s="1">
        <f t="shared" si="6"/>
        <v>0.52000000000347768</v>
      </c>
      <c r="F162">
        <f t="shared" si="7"/>
        <v>2.6651204396706506E-3</v>
      </c>
    </row>
    <row r="163" spans="3:6" x14ac:dyDescent="0.2">
      <c r="C163" s="10">
        <v>49.94899999999965</v>
      </c>
      <c r="D163" s="14">
        <v>4.4614016759480287E-3</v>
      </c>
      <c r="E163" s="1">
        <f t="shared" si="6"/>
        <v>0.51000000000350099</v>
      </c>
      <c r="F163">
        <f t="shared" si="7"/>
        <v>2.275314854749114E-3</v>
      </c>
    </row>
    <row r="164" spans="3:6" x14ac:dyDescent="0.2">
      <c r="C164" s="10">
        <v>49.949999999999648</v>
      </c>
      <c r="D164" s="14">
        <v>5.115941866302715E-3</v>
      </c>
      <c r="E164" s="1">
        <f t="shared" si="6"/>
        <v>0.50000000000352429</v>
      </c>
      <c r="F164">
        <f t="shared" si="7"/>
        <v>2.5579709331693878E-3</v>
      </c>
    </row>
    <row r="165" spans="3:6" x14ac:dyDescent="0.2">
      <c r="C165" s="10">
        <v>49.950999999999645</v>
      </c>
      <c r="D165" s="14">
        <v>5.8629924679494006E-3</v>
      </c>
      <c r="E165" s="1">
        <f t="shared" si="6"/>
        <v>0.4900000000035476</v>
      </c>
      <c r="F165">
        <f t="shared" si="7"/>
        <v>2.8728663093160059E-3</v>
      </c>
    </row>
    <row r="166" spans="3:6" x14ac:dyDescent="0.2">
      <c r="C166" s="10">
        <v>49.951999999999643</v>
      </c>
      <c r="D166" s="14">
        <v>4.8225406455523591E-3</v>
      </c>
      <c r="E166" s="1">
        <f t="shared" si="6"/>
        <v>0.4800000000035709</v>
      </c>
      <c r="F166">
        <f t="shared" si="7"/>
        <v>2.314819509882353E-3</v>
      </c>
    </row>
    <row r="167" spans="3:6" x14ac:dyDescent="0.2">
      <c r="C167" s="10">
        <v>49.952999999999641</v>
      </c>
      <c r="D167" s="14">
        <v>4.9905302627102147E-3</v>
      </c>
      <c r="E167" s="1">
        <f t="shared" si="6"/>
        <v>0.47000000000359421</v>
      </c>
      <c r="F167">
        <f t="shared" si="7"/>
        <v>2.3455492234917379E-3</v>
      </c>
    </row>
    <row r="168" spans="3:6" x14ac:dyDescent="0.2">
      <c r="C168" s="10">
        <v>49.953999999999638</v>
      </c>
      <c r="D168" s="14">
        <v>6.0182086810376496E-3</v>
      </c>
      <c r="E168" s="1">
        <f t="shared" si="6"/>
        <v>0.46000000000361752</v>
      </c>
      <c r="F168">
        <f t="shared" si="7"/>
        <v>2.7683759932990897E-3</v>
      </c>
    </row>
    <row r="169" spans="3:6" x14ac:dyDescent="0.2">
      <c r="C169" s="10">
        <v>49.954999999999636</v>
      </c>
      <c r="D169" s="14">
        <v>5.2343861585845211E-3</v>
      </c>
      <c r="E169" s="1">
        <f t="shared" si="6"/>
        <v>0.45000000000364082</v>
      </c>
      <c r="F169">
        <f t="shared" si="7"/>
        <v>2.3554737713820922E-3</v>
      </c>
    </row>
    <row r="170" spans="3:6" x14ac:dyDescent="0.2">
      <c r="C170" s="10">
        <v>49.955999999999634</v>
      </c>
      <c r="D170" s="14">
        <v>5.2312895757797677E-3</v>
      </c>
      <c r="E170" s="1">
        <f t="shared" si="6"/>
        <v>0.44000000000366413</v>
      </c>
      <c r="F170">
        <f t="shared" si="7"/>
        <v>2.301767413362266E-3</v>
      </c>
    </row>
    <row r="171" spans="3:6" x14ac:dyDescent="0.2">
      <c r="C171" s="10">
        <v>49.956999999999631</v>
      </c>
      <c r="D171" s="14">
        <v>6.4288929755180295E-3</v>
      </c>
      <c r="E171" s="1">
        <f t="shared" si="6"/>
        <v>0.43000000000368743</v>
      </c>
      <c r="F171">
        <f t="shared" si="7"/>
        <v>2.764423979496459E-3</v>
      </c>
    </row>
    <row r="172" spans="3:6" x14ac:dyDescent="0.2">
      <c r="C172" s="10">
        <v>49.957999999999629</v>
      </c>
      <c r="D172" s="14">
        <v>5.6555214200309425E-3</v>
      </c>
      <c r="E172" s="1">
        <f t="shared" si="6"/>
        <v>0.42000000000371074</v>
      </c>
      <c r="F172">
        <f t="shared" si="7"/>
        <v>2.3753189964339822E-3</v>
      </c>
    </row>
    <row r="173" spans="3:6" x14ac:dyDescent="0.2">
      <c r="C173" s="10">
        <v>49.958999999999627</v>
      </c>
      <c r="D173" s="14">
        <v>5.433728676640502E-3</v>
      </c>
      <c r="E173" s="1">
        <f t="shared" si="6"/>
        <v>0.41000000000373404</v>
      </c>
      <c r="F173">
        <f t="shared" si="7"/>
        <v>2.2278287574428956E-3</v>
      </c>
    </row>
    <row r="174" spans="3:6" x14ac:dyDescent="0.2">
      <c r="C174" s="10">
        <v>49.959999999999624</v>
      </c>
      <c r="D174" s="14">
        <v>6.6208811094127214E-3</v>
      </c>
      <c r="E174" s="1">
        <f t="shared" si="6"/>
        <v>0.40000000000375735</v>
      </c>
      <c r="F174">
        <f t="shared" si="7"/>
        <v>2.6483524437899654E-3</v>
      </c>
    </row>
    <row r="175" spans="3:6" x14ac:dyDescent="0.2">
      <c r="C175" s="10">
        <v>49.960999999999622</v>
      </c>
      <c r="D175" s="14">
        <v>6.182714642540158E-3</v>
      </c>
      <c r="E175" s="1">
        <f t="shared" si="6"/>
        <v>0.39000000000378066</v>
      </c>
      <c r="F175">
        <f t="shared" si="7"/>
        <v>2.4112587106140363E-3</v>
      </c>
    </row>
    <row r="176" spans="3:6" x14ac:dyDescent="0.2">
      <c r="C176" s="10">
        <v>49.96199999999962</v>
      </c>
      <c r="D176" s="14">
        <v>5.4639203589868443E-3</v>
      </c>
      <c r="E176" s="1">
        <f t="shared" si="6"/>
        <v>0.38000000000380396</v>
      </c>
      <c r="F176">
        <f t="shared" si="7"/>
        <v>2.0762897364357854E-3</v>
      </c>
    </row>
    <row r="177" spans="3:6" x14ac:dyDescent="0.2">
      <c r="C177" s="10">
        <v>49.962999999999617</v>
      </c>
      <c r="D177" s="14">
        <v>6.301158934821964E-3</v>
      </c>
      <c r="E177" s="1">
        <f t="shared" si="6"/>
        <v>0.37000000000382727</v>
      </c>
      <c r="F177">
        <f t="shared" si="7"/>
        <v>2.3314288059082429E-3</v>
      </c>
    </row>
    <row r="178" spans="3:6" x14ac:dyDescent="0.2">
      <c r="C178" s="10">
        <v>49.963999999999615</v>
      </c>
      <c r="D178" s="14">
        <v>6.6282354935740103E-3</v>
      </c>
      <c r="E178" s="1">
        <f t="shared" si="6"/>
        <v>0.36000000000385057</v>
      </c>
      <c r="F178">
        <f t="shared" si="7"/>
        <v>2.386164777712166E-3</v>
      </c>
    </row>
    <row r="179" spans="3:6" x14ac:dyDescent="0.2">
      <c r="C179" s="10">
        <v>49.964999999999613</v>
      </c>
      <c r="D179" s="14">
        <v>5.7085504005623391E-3</v>
      </c>
      <c r="E179" s="1">
        <f t="shared" si="6"/>
        <v>0.35000000000387388</v>
      </c>
      <c r="F179">
        <f t="shared" si="7"/>
        <v>1.9979926402189331E-3</v>
      </c>
    </row>
    <row r="180" spans="3:6" x14ac:dyDescent="0.2">
      <c r="C180" s="10">
        <v>49.96599999999961</v>
      </c>
      <c r="D180" s="14">
        <v>6.5125007112463631E-3</v>
      </c>
      <c r="E180" s="1">
        <f t="shared" si="6"/>
        <v>0.34000000000389718</v>
      </c>
      <c r="F180">
        <f t="shared" si="7"/>
        <v>2.2142502418491441E-3</v>
      </c>
    </row>
    <row r="181" spans="3:6" x14ac:dyDescent="0.2">
      <c r="C181" s="10">
        <v>49.966999999999608</v>
      </c>
      <c r="D181" s="14">
        <v>7.4701189436162593E-3</v>
      </c>
      <c r="E181" s="1">
        <f t="shared" si="6"/>
        <v>0.33000000000392049</v>
      </c>
      <c r="F181">
        <f t="shared" si="7"/>
        <v>2.4651392514226521E-3</v>
      </c>
    </row>
    <row r="182" spans="3:6" x14ac:dyDescent="0.2">
      <c r="C182" s="10">
        <v>49.967999999999606</v>
      </c>
      <c r="D182" s="14">
        <v>6.1943268280579816E-3</v>
      </c>
      <c r="E182" s="1">
        <f t="shared" si="6"/>
        <v>0.3200000000039438</v>
      </c>
      <c r="F182">
        <f t="shared" si="7"/>
        <v>1.9821845850029832E-3</v>
      </c>
    </row>
    <row r="183" spans="3:6" x14ac:dyDescent="0.2">
      <c r="C183" s="10">
        <v>49.968999999999603</v>
      </c>
      <c r="D183" s="14">
        <v>6.7319710175332385E-3</v>
      </c>
      <c r="E183" s="1">
        <f t="shared" si="6"/>
        <v>0.3100000000039671</v>
      </c>
      <c r="F183">
        <f t="shared" si="7"/>
        <v>2.0869110154620105E-3</v>
      </c>
    </row>
    <row r="184" spans="3:6" x14ac:dyDescent="0.2">
      <c r="C184" s="10">
        <v>49.969999999999601</v>
      </c>
      <c r="D184" s="14">
        <v>8.4025774406975371E-3</v>
      </c>
      <c r="E184" s="1">
        <f t="shared" si="6"/>
        <v>0.30000000000399041</v>
      </c>
      <c r="F184">
        <f t="shared" si="7"/>
        <v>2.520773232242791E-3</v>
      </c>
    </row>
    <row r="185" spans="3:6" x14ac:dyDescent="0.2">
      <c r="C185" s="10">
        <v>49.970999999999599</v>
      </c>
      <c r="D185" s="14">
        <v>6.9061538003006009E-3</v>
      </c>
      <c r="E185" s="1">
        <f t="shared" si="6"/>
        <v>0.29000000000401371</v>
      </c>
      <c r="F185">
        <f t="shared" si="7"/>
        <v>2.0027846021148936E-3</v>
      </c>
    </row>
    <row r="186" spans="3:6" x14ac:dyDescent="0.2">
      <c r="C186" s="10">
        <v>49.971999999999596</v>
      </c>
      <c r="D186" s="14">
        <v>6.6557176659661939E-3</v>
      </c>
      <c r="E186" s="1">
        <f t="shared" si="6"/>
        <v>0.28000000000403702</v>
      </c>
      <c r="F186">
        <f t="shared" si="7"/>
        <v>1.8636009464974037E-3</v>
      </c>
    </row>
    <row r="187" spans="3:6" x14ac:dyDescent="0.2">
      <c r="C187" s="10">
        <v>49.972999999999594</v>
      </c>
      <c r="D187" s="14">
        <v>7.9407995299387302E-3</v>
      </c>
      <c r="E187" s="1">
        <f t="shared" si="6"/>
        <v>0.27000000000406033</v>
      </c>
      <c r="F187">
        <f t="shared" si="7"/>
        <v>2.1440158731156995E-3</v>
      </c>
    </row>
    <row r="188" spans="3:6" x14ac:dyDescent="0.2">
      <c r="C188" s="10">
        <v>49.973999999999592</v>
      </c>
      <c r="D188" s="14">
        <v>6.9839554432700223E-3</v>
      </c>
      <c r="E188" s="1">
        <f t="shared" si="6"/>
        <v>0.26000000000408363</v>
      </c>
      <c r="F188">
        <f t="shared" si="7"/>
        <v>1.8158284152787257E-3</v>
      </c>
    </row>
    <row r="189" spans="3:6" x14ac:dyDescent="0.2">
      <c r="C189" s="10">
        <v>49.974999999999589</v>
      </c>
      <c r="D189" s="14">
        <v>6.7726136668456232E-3</v>
      </c>
      <c r="E189" s="1">
        <f t="shared" si="6"/>
        <v>0.25000000000410694</v>
      </c>
      <c r="F189">
        <f t="shared" si="7"/>
        <v>1.6931534167392206E-3</v>
      </c>
    </row>
    <row r="190" spans="3:6" x14ac:dyDescent="0.2">
      <c r="C190" s="10">
        <v>49.975999999999587</v>
      </c>
      <c r="D190" s="14">
        <v>8.1436257036500582E-3</v>
      </c>
      <c r="E190" s="1">
        <f t="shared" si="6"/>
        <v>0.24000000000413024</v>
      </c>
      <c r="F190">
        <f t="shared" si="7"/>
        <v>1.9544701689096491E-3</v>
      </c>
    </row>
    <row r="191" spans="3:6" x14ac:dyDescent="0.2">
      <c r="C191" s="10">
        <v>49.976999999999585</v>
      </c>
      <c r="D191" s="14">
        <v>7.5355342553666679E-3</v>
      </c>
      <c r="E191" s="1">
        <f t="shared" si="6"/>
        <v>0.23000000000415355</v>
      </c>
      <c r="F191">
        <f t="shared" si="7"/>
        <v>1.7331728787656328E-3</v>
      </c>
    </row>
    <row r="192" spans="3:6" x14ac:dyDescent="0.2">
      <c r="C192" s="10">
        <v>49.977999999999582</v>
      </c>
      <c r="D192" s="14">
        <v>6.7025534808880845E-3</v>
      </c>
      <c r="E192" s="1">
        <f t="shared" si="6"/>
        <v>0.22000000000417685</v>
      </c>
      <c r="F192">
        <f t="shared" si="7"/>
        <v>1.4745617658233742E-3</v>
      </c>
    </row>
    <row r="193" spans="3:6" x14ac:dyDescent="0.2">
      <c r="C193" s="10">
        <v>49.97899999999958</v>
      </c>
      <c r="D193" s="14">
        <v>8.0948545244751962E-3</v>
      </c>
      <c r="E193" s="1">
        <f t="shared" si="6"/>
        <v>0.21000000000420016</v>
      </c>
      <c r="F193">
        <f t="shared" si="7"/>
        <v>1.6999194501737909E-3</v>
      </c>
    </row>
    <row r="194" spans="3:6" x14ac:dyDescent="0.2">
      <c r="C194" s="10">
        <v>49.979999999999578</v>
      </c>
      <c r="D194" s="14">
        <v>8.3843850167196112E-3</v>
      </c>
      <c r="E194" s="1">
        <f t="shared" si="6"/>
        <v>0.20000000000422347</v>
      </c>
      <c r="F194">
        <f t="shared" si="7"/>
        <v>1.6768770033793335E-3</v>
      </c>
    </row>
    <row r="195" spans="3:6" x14ac:dyDescent="0.2">
      <c r="C195" s="10">
        <v>49.980999999999575</v>
      </c>
      <c r="D195" s="14">
        <v>7.1364621464041125E-3</v>
      </c>
      <c r="E195" s="1">
        <f t="shared" si="6"/>
        <v>0.19000000000424677</v>
      </c>
      <c r="F195">
        <f t="shared" si="7"/>
        <v>1.3559278078470883E-3</v>
      </c>
    </row>
    <row r="196" spans="3:6" x14ac:dyDescent="0.2">
      <c r="C196" s="10">
        <v>49.981999999999573</v>
      </c>
      <c r="D196" s="14">
        <v>7.8184845091509823E-3</v>
      </c>
      <c r="E196" s="1">
        <f t="shared" si="6"/>
        <v>0.18000000000427008</v>
      </c>
      <c r="F196">
        <f t="shared" si="7"/>
        <v>1.4073272116805623E-3</v>
      </c>
    </row>
    <row r="197" spans="3:6" x14ac:dyDescent="0.2">
      <c r="C197" s="10">
        <v>49.982999999999571</v>
      </c>
      <c r="D197" s="14">
        <v>8.6352082239046137E-3</v>
      </c>
      <c r="E197" s="1">
        <f t="shared" si="6"/>
        <v>0.17000000000429338</v>
      </c>
      <c r="F197">
        <f t="shared" si="7"/>
        <v>1.4679853981008587E-3</v>
      </c>
    </row>
    <row r="198" spans="3:6" x14ac:dyDescent="0.2">
      <c r="C198" s="10">
        <v>49.983999999999568</v>
      </c>
      <c r="D198" s="14">
        <v>7.0447258808133016E-3</v>
      </c>
      <c r="E198" s="1">
        <f t="shared" si="6"/>
        <v>0.16000000000431669</v>
      </c>
      <c r="F198">
        <f t="shared" si="7"/>
        <v>1.1271561409605382E-3</v>
      </c>
    </row>
    <row r="199" spans="3:6" x14ac:dyDescent="0.2">
      <c r="C199" s="10">
        <v>49.984999999999566</v>
      </c>
      <c r="D199" s="14">
        <v>7.743005303285126E-3</v>
      </c>
      <c r="E199" s="1">
        <f t="shared" si="6"/>
        <v>0.15000000000434</v>
      </c>
      <c r="F199">
        <f t="shared" si="7"/>
        <v>1.1614507955263736E-3</v>
      </c>
    </row>
    <row r="200" spans="3:6" x14ac:dyDescent="0.2">
      <c r="C200" s="10">
        <v>49.985999999999564</v>
      </c>
      <c r="D200" s="14">
        <v>9.1461443866888738E-3</v>
      </c>
      <c r="E200" s="1">
        <f t="shared" si="6"/>
        <v>0.1400000000043633</v>
      </c>
      <c r="F200">
        <f t="shared" si="7"/>
        <v>1.2804602141763498E-3</v>
      </c>
    </row>
    <row r="201" spans="3:6" x14ac:dyDescent="0.2">
      <c r="C201" s="10">
        <v>49.986999999999561</v>
      </c>
      <c r="D201" s="14">
        <v>7.4395401884193224E-3</v>
      </c>
      <c r="E201" s="1">
        <f t="shared" si="6"/>
        <v>0.13000000000438661</v>
      </c>
      <c r="F201">
        <f t="shared" si="7"/>
        <v>9.6714022452714624E-4</v>
      </c>
    </row>
    <row r="202" spans="3:6" x14ac:dyDescent="0.2">
      <c r="C202" s="10">
        <v>49.987999999999559</v>
      </c>
      <c r="D202" s="14">
        <v>7.657462203303822E-3</v>
      </c>
      <c r="E202" s="1">
        <f t="shared" si="6"/>
        <v>0.12000000000440991</v>
      </c>
      <c r="F202">
        <f t="shared" si="7"/>
        <v>9.1889546443022733E-4</v>
      </c>
    </row>
    <row r="203" spans="3:6" x14ac:dyDescent="0.2">
      <c r="C203" s="10">
        <v>49.988999999999557</v>
      </c>
      <c r="D203" s="14">
        <v>9.5765693965495554E-3</v>
      </c>
      <c r="E203" s="1">
        <f t="shared" si="6"/>
        <v>0.11000000000443322</v>
      </c>
      <c r="F203">
        <f t="shared" si="7"/>
        <v>1.053422633662906E-3</v>
      </c>
    </row>
    <row r="204" spans="3:6" x14ac:dyDescent="0.2">
      <c r="C204" s="10">
        <v>49.989999999999554</v>
      </c>
      <c r="D204" s="14">
        <v>8.5334080641983542E-3</v>
      </c>
      <c r="E204" s="1">
        <f t="shared" si="6"/>
        <v>0.10000000000445652</v>
      </c>
      <c r="F204">
        <f t="shared" si="7"/>
        <v>8.5334080645786475E-4</v>
      </c>
    </row>
    <row r="205" spans="3:6" x14ac:dyDescent="0.2">
      <c r="C205" s="10">
        <v>49.990999999999552</v>
      </c>
      <c r="D205" s="14">
        <v>7.9655721923767558E-3</v>
      </c>
      <c r="E205" s="1">
        <f t="shared" si="6"/>
        <v>9.000000000447983E-2</v>
      </c>
      <c r="F205">
        <f t="shared" si="7"/>
        <v>7.1690149734959243E-4</v>
      </c>
    </row>
    <row r="206" spans="3:6" x14ac:dyDescent="0.2">
      <c r="C206" s="10">
        <v>49.99199999999955</v>
      </c>
      <c r="D206" s="14">
        <v>9.4937358065224093E-3</v>
      </c>
      <c r="E206" s="1">
        <f t="shared" si="6"/>
        <v>8.0000000004503136E-2</v>
      </c>
      <c r="F206">
        <f t="shared" si="7"/>
        <v>7.5949886456454436E-4</v>
      </c>
    </row>
    <row r="207" spans="3:6" x14ac:dyDescent="0.2">
      <c r="C207" s="10">
        <v>49.992999999999547</v>
      </c>
      <c r="D207" s="14">
        <v>8.5512134153256855E-3</v>
      </c>
      <c r="E207" s="1">
        <f t="shared" ref="E207:E214" si="8">IF(IF(C207&lt;50+E$5,+$E$2*(50-C207+E$5)/(-E$6+E$5),IF(C207&gt;50+E$4,-$E$2*(50-C207+E$4)/(-E$3+E$4),0))&gt;$E$2,$E$2,IF(C207&lt;50+E$5,+$E$2*(50-C207+E$5)/(-E$6+E$5),IF(C207&gt;50+E$4,-$E$2*(50-C207+E$4)/(-E$3+E$4),0)))</f>
        <v>7.0000000004526441E-2</v>
      </c>
      <c r="F207">
        <f t="shared" ref="F207:F270" si="9">+E207*D207</f>
        <v>5.9858493911150458E-4</v>
      </c>
    </row>
    <row r="208" spans="3:6" x14ac:dyDescent="0.2">
      <c r="C208" s="10">
        <v>49.993999999999545</v>
      </c>
      <c r="D208" s="14">
        <v>7.7321672634684899E-3</v>
      </c>
      <c r="E208" s="1">
        <f t="shared" si="8"/>
        <v>6.0000000004549747E-2</v>
      </c>
      <c r="F208">
        <f t="shared" si="9"/>
        <v>4.6393003584328883E-4</v>
      </c>
    </row>
    <row r="209" spans="3:6" x14ac:dyDescent="0.2">
      <c r="C209" s="10">
        <v>49.994999999999543</v>
      </c>
      <c r="D209" s="14">
        <v>9.0203457102457796E-3</v>
      </c>
      <c r="E209" s="1">
        <f t="shared" si="8"/>
        <v>5.0000000004573053E-2</v>
      </c>
      <c r="F209">
        <f t="shared" si="9"/>
        <v>4.5101728555353948E-4</v>
      </c>
    </row>
    <row r="210" spans="3:6" x14ac:dyDescent="0.2">
      <c r="C210" s="10">
        <v>49.99599999999954</v>
      </c>
      <c r="D210" s="14">
        <v>9.1809809432423471E-3</v>
      </c>
      <c r="E210" s="1">
        <f t="shared" si="8"/>
        <v>4.0000000004596359E-2</v>
      </c>
      <c r="F210">
        <f t="shared" si="9"/>
        <v>3.6723923777189299E-4</v>
      </c>
    </row>
    <row r="211" spans="3:6" x14ac:dyDescent="0.2">
      <c r="C211" s="10">
        <v>49.996999999999538</v>
      </c>
      <c r="D211" s="14">
        <v>7.8138396349438539E-3</v>
      </c>
      <c r="E211" s="1">
        <f t="shared" si="8"/>
        <v>3.0000000004619665E-2</v>
      </c>
      <c r="F211">
        <f t="shared" si="9"/>
        <v>2.3441518908441295E-4</v>
      </c>
    </row>
    <row r="212" spans="3:6" x14ac:dyDescent="0.2">
      <c r="C212" s="10">
        <v>49.997999999999536</v>
      </c>
      <c r="D212" s="14">
        <v>8.7648776288536488E-3</v>
      </c>
      <c r="E212" s="1">
        <f t="shared" si="8"/>
        <v>2.000000000464297E-2</v>
      </c>
      <c r="F212">
        <f t="shared" si="9"/>
        <v>1.7529755261776805E-4</v>
      </c>
    </row>
    <row r="213" spans="3:6" x14ac:dyDescent="0.2">
      <c r="C213" s="10">
        <v>49.998999999999533</v>
      </c>
      <c r="D213" s="14">
        <v>9.863003305989217E-3</v>
      </c>
      <c r="E213" s="1">
        <f t="shared" si="8"/>
        <v>1.0000000004666276E-2</v>
      </c>
      <c r="F213">
        <f t="shared" si="9"/>
        <v>9.8630033105915669E-5</v>
      </c>
    </row>
    <row r="214" spans="3:6" x14ac:dyDescent="0.2">
      <c r="C214" s="10">
        <v>49.999999999999531</v>
      </c>
      <c r="D214" s="14">
        <v>7.9411866027893248E-3</v>
      </c>
      <c r="E214" s="1">
        <f t="shared" si="8"/>
        <v>4.6895820560166612E-12</v>
      </c>
      <c r="F214">
        <f t="shared" si="9"/>
        <v>3.7240846195920724E-14</v>
      </c>
    </row>
    <row r="215" spans="3:6" x14ac:dyDescent="0.2">
      <c r="C215" s="10">
        <v>50.000999999999529</v>
      </c>
      <c r="D215" s="14">
        <v>8.1966546841814557E-3</v>
      </c>
      <c r="E215" s="1">
        <f>IF(IF(C215&lt;50+E$5,+$E$2*(50-C215+E$5)/(-E$6+E$5),IF(C215&gt;50+E$4,-$E$2*(50-C215+E$4)/(-E$3+E$4),0))&lt;-$E$2,-$E$2,IF(C215&lt;50+E$5,+$E$2*(50-C215+E$5)/(-E$6+E$5),IF(C215&gt;50+E$4,-$E$2*(50-C215+E$4)/(-E$3+E$4),0)))</f>
        <v>-9.9999999952871121E-3</v>
      </c>
      <c r="F215">
        <f t="shared" si="9"/>
        <v>-8.1966546803184648E-5</v>
      </c>
    </row>
    <row r="216" spans="3:6" x14ac:dyDescent="0.2">
      <c r="C216" s="10">
        <v>50.001999999999526</v>
      </c>
      <c r="D216" s="14">
        <v>9.4848331309587454E-3</v>
      </c>
      <c r="E216" s="1">
        <f t="shared" ref="E216:E279" si="10">IF(IF(C216&lt;50+E$5,+$E$2*(50-C216+E$5)/(-E$6+E$5),IF(C216&gt;50+E$4,-$E$2*(50-C216+E$4)/(-E$3+E$4),0))&lt;-$E$2,-$E$2,IF(C216&lt;50+E$5,+$E$2*(50-C216+E$5)/(-E$6+E$5),IF(C216&gt;50+E$4,-$E$2*(50-C216+E$4)/(-E$3+E$4),0)))</f>
        <v>-1.9999999995263806E-2</v>
      </c>
      <c r="F216">
        <f t="shared" si="9"/>
        <v>-1.8969666257425289E-4</v>
      </c>
    </row>
    <row r="217" spans="3:6" x14ac:dyDescent="0.2">
      <c r="C217" s="10">
        <v>50.002999999999524</v>
      </c>
      <c r="D217" s="14">
        <v>7.5750156861272705E-3</v>
      </c>
      <c r="E217" s="1">
        <f t="shared" si="10"/>
        <v>-2.9999999995240501E-2</v>
      </c>
      <c r="F217">
        <f t="shared" si="9"/>
        <v>-2.2725047054776484E-4</v>
      </c>
    </row>
    <row r="218" spans="3:6" x14ac:dyDescent="0.2">
      <c r="C218" s="10">
        <v>50.003999999999522</v>
      </c>
      <c r="D218" s="14">
        <v>7.7151360580423479E-3</v>
      </c>
      <c r="E218" s="1">
        <f t="shared" si="10"/>
        <v>-3.9999999995217195E-2</v>
      </c>
      <c r="F218">
        <f t="shared" si="9"/>
        <v>-3.086054422847939E-4</v>
      </c>
    </row>
    <row r="219" spans="3:6" x14ac:dyDescent="0.2">
      <c r="C219" s="10">
        <v>50.004999999999519</v>
      </c>
      <c r="D219" s="14">
        <v>9.3787751698959504E-3</v>
      </c>
      <c r="E219" s="1">
        <f t="shared" si="10"/>
        <v>-4.9999999995193889E-2</v>
      </c>
      <c r="F219">
        <f t="shared" si="9"/>
        <v>-4.689387584497221E-4</v>
      </c>
    </row>
    <row r="220" spans="3:6" x14ac:dyDescent="0.2">
      <c r="C220" s="10">
        <v>50.005999999999517</v>
      </c>
      <c r="D220" s="14">
        <v>8.0526635837604357E-3</v>
      </c>
      <c r="E220" s="1">
        <f t="shared" si="10"/>
        <v>-5.9999999995170583E-2</v>
      </c>
      <c r="F220">
        <f t="shared" si="9"/>
        <v>-4.8315981498673645E-4</v>
      </c>
    </row>
    <row r="221" spans="3:6" x14ac:dyDescent="0.2">
      <c r="C221" s="10">
        <v>50.006999999999515</v>
      </c>
      <c r="D221" s="14">
        <v>7.4844406390882426E-3</v>
      </c>
      <c r="E221" s="1">
        <f t="shared" si="10"/>
        <v>-6.9999999995147277E-2</v>
      </c>
      <c r="F221">
        <f t="shared" si="9"/>
        <v>-5.2391084469985709E-4</v>
      </c>
    </row>
    <row r="222" spans="3:6" x14ac:dyDescent="0.2">
      <c r="C222" s="10">
        <v>50.007999999999512</v>
      </c>
      <c r="D222" s="14">
        <v>9.1887224002542289E-3</v>
      </c>
      <c r="E222" s="1">
        <f t="shared" si="10"/>
        <v>-7.9999999995123972E-2</v>
      </c>
      <c r="F222">
        <f t="shared" si="9"/>
        <v>-7.3509779197553386E-4</v>
      </c>
    </row>
    <row r="223" spans="3:6" x14ac:dyDescent="0.2">
      <c r="C223" s="10">
        <v>50.00899999999951</v>
      </c>
      <c r="D223" s="14">
        <v>8.6096614157654006E-3</v>
      </c>
      <c r="E223" s="1">
        <f t="shared" si="10"/>
        <v>-8.9999999995100666E-2</v>
      </c>
      <c r="F223">
        <f t="shared" si="9"/>
        <v>-7.7486952737670445E-4</v>
      </c>
    </row>
    <row r="224" spans="3:6" x14ac:dyDescent="0.2">
      <c r="C224" s="10">
        <v>50.009999999999508</v>
      </c>
      <c r="D224" s="14">
        <v>7.7073946010304652E-3</v>
      </c>
      <c r="E224" s="1">
        <f t="shared" si="10"/>
        <v>-9.999999999507736E-2</v>
      </c>
      <c r="F224">
        <f t="shared" si="9"/>
        <v>-7.707394600651058E-4</v>
      </c>
    </row>
    <row r="225" spans="3:6" x14ac:dyDescent="0.2">
      <c r="C225" s="10">
        <v>50.010999999999505</v>
      </c>
      <c r="D225" s="14">
        <v>8.9348026102644747E-3</v>
      </c>
      <c r="E225" s="1">
        <f t="shared" si="10"/>
        <v>-0.10999999999505405</v>
      </c>
      <c r="F225">
        <f t="shared" si="9"/>
        <v>-9.8282828708490125E-4</v>
      </c>
    </row>
    <row r="226" spans="3:6" x14ac:dyDescent="0.2">
      <c r="C226" s="10">
        <v>50.011999999999503</v>
      </c>
      <c r="D226" s="14">
        <v>8.8353248876617812E-3</v>
      </c>
      <c r="E226" s="1">
        <f t="shared" si="10"/>
        <v>-0.11999999999503075</v>
      </c>
      <c r="F226">
        <f t="shared" si="9"/>
        <v>-1.0602389864755087E-3</v>
      </c>
    </row>
    <row r="227" spans="3:6" x14ac:dyDescent="0.2">
      <c r="C227" s="10">
        <v>50.012999999999501</v>
      </c>
      <c r="D227" s="14">
        <v>7.1829108884754094E-3</v>
      </c>
      <c r="E227" s="1">
        <f t="shared" si="10"/>
        <v>-0.12999999999500744</v>
      </c>
      <c r="F227">
        <f t="shared" si="9"/>
        <v>-9.3377841546594216E-4</v>
      </c>
    </row>
    <row r="228" spans="3:6" x14ac:dyDescent="0.2">
      <c r="C228" s="10">
        <v>50.013999999999498</v>
      </c>
      <c r="D228" s="14">
        <v>8.2059444325957142E-3</v>
      </c>
      <c r="E228" s="1">
        <f t="shared" si="10"/>
        <v>-0.13999999999498414</v>
      </c>
      <c r="F228">
        <f t="shared" si="9"/>
        <v>-1.14883222052224E-3</v>
      </c>
    </row>
    <row r="229" spans="3:6" x14ac:dyDescent="0.2">
      <c r="C229" s="10">
        <v>50.014999999999496</v>
      </c>
      <c r="D229" s="14">
        <v>9.07376176362777E-3</v>
      </c>
      <c r="E229" s="1">
        <f t="shared" si="10"/>
        <v>-0.14999999999496083</v>
      </c>
      <c r="F229">
        <f t="shared" si="9"/>
        <v>-1.3610642644984413E-3</v>
      </c>
    </row>
    <row r="230" spans="3:6" x14ac:dyDescent="0.2">
      <c r="C230" s="10">
        <v>50.015999999999494</v>
      </c>
      <c r="D230" s="14">
        <v>7.2475520545246305E-3</v>
      </c>
      <c r="E230" s="1">
        <f t="shared" si="10"/>
        <v>-0.15999999999493753</v>
      </c>
      <c r="F230">
        <f t="shared" si="9"/>
        <v>-1.1596083286872503E-3</v>
      </c>
    </row>
    <row r="231" spans="3:6" x14ac:dyDescent="0.2">
      <c r="C231" s="10">
        <v>50.016999999999491</v>
      </c>
      <c r="D231" s="14">
        <v>7.6303671037622322E-3</v>
      </c>
      <c r="E231" s="1">
        <f t="shared" si="10"/>
        <v>-0.16999999999491422</v>
      </c>
      <c r="F231">
        <f t="shared" si="9"/>
        <v>-1.2971624076007732E-3</v>
      </c>
    </row>
    <row r="232" spans="3:6" x14ac:dyDescent="0.2">
      <c r="C232" s="10">
        <v>50.017999999999489</v>
      </c>
      <c r="D232" s="14">
        <v>9.0323449686141987E-3</v>
      </c>
      <c r="E232" s="1">
        <f t="shared" si="10"/>
        <v>-0.17999999999489091</v>
      </c>
      <c r="F232">
        <f t="shared" si="9"/>
        <v>-1.6258220943044088E-3</v>
      </c>
    </row>
    <row r="233" spans="3:6" x14ac:dyDescent="0.2">
      <c r="C233" s="10">
        <v>50.018999999999487</v>
      </c>
      <c r="D233" s="14">
        <v>7.4790216191799241E-3</v>
      </c>
      <c r="E233" s="1">
        <f t="shared" si="10"/>
        <v>-0.18999999999486761</v>
      </c>
      <c r="F233">
        <f t="shared" si="9"/>
        <v>-1.4210141076058003E-3</v>
      </c>
    </row>
    <row r="234" spans="3:6" x14ac:dyDescent="0.2">
      <c r="C234" s="10">
        <v>50.019999999999484</v>
      </c>
      <c r="D234" s="14">
        <v>7.5850795802427182E-3</v>
      </c>
      <c r="E234" s="1">
        <f t="shared" si="10"/>
        <v>-0.1999999999948443</v>
      </c>
      <c r="F234">
        <f t="shared" si="9"/>
        <v>-1.5170159160094372E-3</v>
      </c>
    </row>
    <row r="235" spans="3:6" x14ac:dyDescent="0.2">
      <c r="C235" s="10">
        <v>50.020999999999482</v>
      </c>
      <c r="D235" s="14">
        <v>8.9959601206583487E-3</v>
      </c>
      <c r="E235" s="1">
        <f t="shared" si="10"/>
        <v>-0.209999999994821</v>
      </c>
      <c r="F235">
        <f t="shared" si="9"/>
        <v>-1.889151625291663E-3</v>
      </c>
    </row>
    <row r="236" spans="3:6" x14ac:dyDescent="0.2">
      <c r="C236" s="10">
        <v>50.02199999999948</v>
      </c>
      <c r="D236" s="14">
        <v>7.2909042137911731E-3</v>
      </c>
      <c r="E236" s="1">
        <f t="shared" si="10"/>
        <v>-0.21999999999479769</v>
      </c>
      <c r="F236">
        <f t="shared" si="9"/>
        <v>-1.6039989269961284E-3</v>
      </c>
    </row>
    <row r="237" spans="3:6" x14ac:dyDescent="0.2">
      <c r="C237" s="10">
        <v>50.022999999999477</v>
      </c>
      <c r="D237" s="14">
        <v>6.7025534808880845E-3</v>
      </c>
      <c r="E237" s="1">
        <f t="shared" si="10"/>
        <v>-0.22999999999477438</v>
      </c>
      <c r="F237">
        <f t="shared" si="9"/>
        <v>-1.5415873005692345E-3</v>
      </c>
    </row>
    <row r="238" spans="3:6" x14ac:dyDescent="0.2">
      <c r="C238" s="10">
        <v>50.023999999999475</v>
      </c>
      <c r="D238" s="14">
        <v>7.8866093308555506E-3</v>
      </c>
      <c r="E238" s="1">
        <f t="shared" si="10"/>
        <v>-0.23999999999475108</v>
      </c>
      <c r="F238">
        <f t="shared" si="9"/>
        <v>-1.892786239363936E-3</v>
      </c>
    </row>
    <row r="239" spans="3:6" x14ac:dyDescent="0.2">
      <c r="C239" s="10">
        <v>50.024999999999473</v>
      </c>
      <c r="D239" s="14">
        <v>7.3524487970356416E-3</v>
      </c>
      <c r="E239" s="1">
        <f t="shared" si="10"/>
        <v>-0.24999999999472777</v>
      </c>
      <c r="F239">
        <f t="shared" si="9"/>
        <v>-1.8381121992201467E-3</v>
      </c>
    </row>
    <row r="240" spans="3:6" x14ac:dyDescent="0.2">
      <c r="C240" s="10">
        <v>50.02599999999947</v>
      </c>
      <c r="D240" s="14">
        <v>6.4323766311733767E-3</v>
      </c>
      <c r="E240" s="1">
        <f t="shared" si="10"/>
        <v>-0.25999999999470447</v>
      </c>
      <c r="F240">
        <f t="shared" si="9"/>
        <v>-1.6724179240710151E-3</v>
      </c>
    </row>
    <row r="241" spans="3:6" x14ac:dyDescent="0.2">
      <c r="C241" s="10">
        <v>50.026999999999468</v>
      </c>
      <c r="D241" s="14">
        <v>7.3156768762291978E-3</v>
      </c>
      <c r="E241" s="1">
        <f t="shared" si="10"/>
        <v>-0.26999999999468116</v>
      </c>
      <c r="F241">
        <f t="shared" si="9"/>
        <v>-1.9752327565429723E-3</v>
      </c>
    </row>
    <row r="242" spans="3:6" x14ac:dyDescent="0.2">
      <c r="C242" s="10">
        <v>50.027999999999466</v>
      </c>
      <c r="D242" s="14">
        <v>7.5599198449540989E-3</v>
      </c>
      <c r="E242" s="1">
        <f t="shared" si="10"/>
        <v>-0.27999999999465786</v>
      </c>
      <c r="F242">
        <f t="shared" si="9"/>
        <v>-2.1167775565467616E-3</v>
      </c>
    </row>
    <row r="243" spans="3:6" x14ac:dyDescent="0.2">
      <c r="C243" s="10">
        <v>50.028999999999463</v>
      </c>
      <c r="D243" s="14">
        <v>6.4327637040239704E-3</v>
      </c>
      <c r="E243" s="1">
        <f t="shared" si="10"/>
        <v>-0.28999999999463455</v>
      </c>
      <c r="F243">
        <f t="shared" si="9"/>
        <v>-1.8655014741324367E-3</v>
      </c>
    </row>
    <row r="244" spans="3:6" x14ac:dyDescent="0.2">
      <c r="C244" s="10">
        <v>50.029999999999461</v>
      </c>
      <c r="D244" s="14">
        <v>7.2696152070084955E-3</v>
      </c>
      <c r="E244" s="1">
        <f t="shared" si="10"/>
        <v>-0.29999999999461124</v>
      </c>
      <c r="F244">
        <f t="shared" si="9"/>
        <v>-2.1808845620633743E-3</v>
      </c>
    </row>
    <row r="245" spans="3:6" x14ac:dyDescent="0.2">
      <c r="C245" s="10">
        <v>50.030999999999459</v>
      </c>
      <c r="D245" s="14">
        <v>7.8796420195448563E-3</v>
      </c>
      <c r="E245" s="1">
        <f t="shared" si="10"/>
        <v>-0.30999999999458794</v>
      </c>
      <c r="F245">
        <f t="shared" si="9"/>
        <v>-2.4426890260162604E-3</v>
      </c>
    </row>
    <row r="246" spans="3:6" x14ac:dyDescent="0.2">
      <c r="C246" s="10">
        <v>50.031999999999456</v>
      </c>
      <c r="D246" s="14">
        <v>5.9779531045758595E-3</v>
      </c>
      <c r="E246" s="1">
        <f t="shared" si="10"/>
        <v>-0.31999999999456463</v>
      </c>
      <c r="F246">
        <f t="shared" si="9"/>
        <v>-1.9129449934317828E-3</v>
      </c>
    </row>
    <row r="247" spans="3:6" x14ac:dyDescent="0.2">
      <c r="C247" s="10">
        <v>50.032999999999454</v>
      </c>
      <c r="D247" s="14">
        <v>6.2500653185435379E-3</v>
      </c>
      <c r="E247" s="1">
        <f t="shared" si="10"/>
        <v>-0.32999999999454133</v>
      </c>
      <c r="F247">
        <f t="shared" si="9"/>
        <v>-2.0625215550852502E-3</v>
      </c>
    </row>
    <row r="248" spans="3:6" x14ac:dyDescent="0.2">
      <c r="C248" s="10">
        <v>50.033999999999452</v>
      </c>
      <c r="D248" s="14">
        <v>7.2014903853039273E-3</v>
      </c>
      <c r="E248" s="1">
        <f t="shared" si="10"/>
        <v>-0.33999999999451802</v>
      </c>
      <c r="F248">
        <f t="shared" si="9"/>
        <v>-2.4485067309638568E-3</v>
      </c>
    </row>
    <row r="249" spans="3:6" x14ac:dyDescent="0.2">
      <c r="C249" s="10">
        <v>50.034999999999449</v>
      </c>
      <c r="D249" s="14">
        <v>5.9063446272159441E-3</v>
      </c>
      <c r="E249" s="1">
        <f t="shared" si="10"/>
        <v>-0.34999999999449471</v>
      </c>
      <c r="F249">
        <f t="shared" si="9"/>
        <v>-2.0672206194930643E-3</v>
      </c>
    </row>
    <row r="250" spans="3:6" x14ac:dyDescent="0.2">
      <c r="C250" s="10">
        <v>50.035999999999447</v>
      </c>
      <c r="D250" s="14">
        <v>5.8180920172804804E-3</v>
      </c>
      <c r="E250" s="1">
        <f t="shared" si="10"/>
        <v>-0.35999999999447141</v>
      </c>
      <c r="F250">
        <f t="shared" si="9"/>
        <v>-2.0945131261888069E-3</v>
      </c>
    </row>
    <row r="251" spans="3:6" x14ac:dyDescent="0.2">
      <c r="C251" s="10">
        <v>50.036999999999445</v>
      </c>
      <c r="D251" s="14">
        <v>6.9719561849016041E-3</v>
      </c>
      <c r="E251" s="1">
        <f t="shared" si="10"/>
        <v>-0.3699999999944481</v>
      </c>
      <c r="F251">
        <f t="shared" si="9"/>
        <v>-2.5796237883748858E-3</v>
      </c>
    </row>
    <row r="252" spans="3:6" x14ac:dyDescent="0.2">
      <c r="C252" s="10">
        <v>50.037999999999442</v>
      </c>
      <c r="D252" s="14">
        <v>5.8726692892142537E-3</v>
      </c>
      <c r="E252" s="1">
        <f t="shared" si="10"/>
        <v>-0.3799999999944248</v>
      </c>
      <c r="F252">
        <f t="shared" si="9"/>
        <v>-2.2316143298686752E-3</v>
      </c>
    </row>
    <row r="253" spans="3:6" x14ac:dyDescent="0.2">
      <c r="C253" s="10">
        <v>50.03899999999944</v>
      </c>
      <c r="D253" s="14">
        <v>5.4863705843213048E-3</v>
      </c>
      <c r="E253" s="1">
        <f t="shared" si="10"/>
        <v>-0.38999999999440149</v>
      </c>
      <c r="F253">
        <f t="shared" si="9"/>
        <v>-2.1396845278545936E-3</v>
      </c>
    </row>
    <row r="254" spans="3:6" x14ac:dyDescent="0.2">
      <c r="C254" s="10">
        <v>50.039999999999438</v>
      </c>
      <c r="D254" s="14">
        <v>6.6839739840595658E-3</v>
      </c>
      <c r="E254" s="1">
        <f t="shared" si="10"/>
        <v>-0.39999999999437819</v>
      </c>
      <c r="F254">
        <f t="shared" si="9"/>
        <v>-2.6735895935862501E-3</v>
      </c>
    </row>
    <row r="255" spans="3:6" x14ac:dyDescent="0.2">
      <c r="C255" s="10">
        <v>50.040999999999435</v>
      </c>
      <c r="D255" s="14">
        <v>6.0472391448322099E-3</v>
      </c>
      <c r="E255" s="1">
        <f t="shared" si="10"/>
        <v>-0.40999999999435488</v>
      </c>
      <c r="F255">
        <f t="shared" si="9"/>
        <v>-2.4793680493470686E-3</v>
      </c>
    </row>
    <row r="256" spans="3:6" x14ac:dyDescent="0.2">
      <c r="C256" s="10">
        <v>50.041999999999433</v>
      </c>
      <c r="D256" s="14">
        <v>4.9808534414453607E-3</v>
      </c>
      <c r="E256" s="1">
        <f t="shared" si="10"/>
        <v>-0.41999999999433157</v>
      </c>
      <c r="F256">
        <f t="shared" si="9"/>
        <v>-2.0919584453788177E-3</v>
      </c>
    </row>
    <row r="257" spans="3:6" x14ac:dyDescent="0.2">
      <c r="C257" s="10">
        <v>50.042999999999431</v>
      </c>
      <c r="D257" s="14">
        <v>5.7248074602872928E-3</v>
      </c>
      <c r="E257" s="1">
        <f t="shared" si="10"/>
        <v>-0.42999999999430827</v>
      </c>
      <c r="F257">
        <f t="shared" si="9"/>
        <v>-2.4616672078909517E-3</v>
      </c>
    </row>
    <row r="258" spans="3:6" x14ac:dyDescent="0.2">
      <c r="C258" s="10">
        <v>50.043999999999428</v>
      </c>
      <c r="D258" s="14">
        <v>5.6845518838255027E-3</v>
      </c>
      <c r="E258" s="1">
        <f t="shared" si="10"/>
        <v>-0.43999999999428496</v>
      </c>
      <c r="F258">
        <f t="shared" si="9"/>
        <v>-2.5012028288507338E-3</v>
      </c>
    </row>
    <row r="259" spans="3:6" x14ac:dyDescent="0.2">
      <c r="C259" s="10">
        <v>50.044999999999426</v>
      </c>
      <c r="D259" s="14">
        <v>4.6684856510158922E-3</v>
      </c>
      <c r="E259" s="1">
        <f t="shared" si="10"/>
        <v>-0.44999999999426166</v>
      </c>
      <c r="F259">
        <f t="shared" si="9"/>
        <v>-2.1008185429303621E-3</v>
      </c>
    </row>
    <row r="260" spans="3:6" x14ac:dyDescent="0.2">
      <c r="C260" s="10">
        <v>50.045999999999424</v>
      </c>
      <c r="D260" s="14">
        <v>5.1871632708120358E-3</v>
      </c>
      <c r="E260" s="1">
        <f t="shared" si="10"/>
        <v>-0.45999999999423835</v>
      </c>
      <c r="F260">
        <f t="shared" si="9"/>
        <v>-2.3860951045436497E-3</v>
      </c>
    </row>
    <row r="261" spans="3:6" x14ac:dyDescent="0.2">
      <c r="C261" s="10">
        <v>50.046999999999422</v>
      </c>
      <c r="D261" s="14">
        <v>5.6338453403976712E-3</v>
      </c>
      <c r="E261" s="1">
        <f t="shared" si="10"/>
        <v>-0.46999999999421505</v>
      </c>
      <c r="F261">
        <f t="shared" si="9"/>
        <v>-2.6479073099543141E-3</v>
      </c>
    </row>
    <row r="262" spans="3:6" x14ac:dyDescent="0.2">
      <c r="C262" s="10">
        <v>50.047999999999419</v>
      </c>
      <c r="D262" s="14">
        <v>4.4726267886152585E-3</v>
      </c>
      <c r="E262" s="1">
        <f t="shared" si="10"/>
        <v>-0.47999999999419174</v>
      </c>
      <c r="F262">
        <f t="shared" si="9"/>
        <v>-2.1468608585093461E-3</v>
      </c>
    </row>
    <row r="263" spans="3:6" x14ac:dyDescent="0.2">
      <c r="C263" s="10">
        <v>50.048999999999417</v>
      </c>
      <c r="D263" s="14">
        <v>4.6572605383486624E-3</v>
      </c>
      <c r="E263" s="1">
        <f t="shared" si="10"/>
        <v>-0.48999999999416843</v>
      </c>
      <c r="F263">
        <f t="shared" si="9"/>
        <v>-2.2820576637636856E-3</v>
      </c>
    </row>
    <row r="264" spans="3:6" x14ac:dyDescent="0.2">
      <c r="C264" s="10">
        <v>50.049999999999415</v>
      </c>
      <c r="D264" s="14">
        <v>5.6377160689036121E-3</v>
      </c>
      <c r="E264" s="1">
        <f t="shared" si="10"/>
        <v>-0.49999999999414513</v>
      </c>
      <c r="F264">
        <f t="shared" si="9"/>
        <v>-2.8188580344187977E-3</v>
      </c>
    </row>
    <row r="265" spans="3:6" x14ac:dyDescent="0.2">
      <c r="C265" s="10">
        <v>50.050999999999412</v>
      </c>
      <c r="D265" s="14">
        <v>4.4501765632807989E-3</v>
      </c>
      <c r="E265" s="1">
        <f t="shared" si="10"/>
        <v>-0.50999999999412182</v>
      </c>
      <c r="F265">
        <f t="shared" si="9"/>
        <v>-2.2695900472470484E-3</v>
      </c>
    </row>
    <row r="266" spans="3:6" x14ac:dyDescent="0.2">
      <c r="C266" s="10">
        <v>50.05199999999941</v>
      </c>
      <c r="D266" s="14">
        <v>4.2249001642350103E-3</v>
      </c>
      <c r="E266" s="1">
        <f t="shared" si="10"/>
        <v>-0.51999999999409852</v>
      </c>
      <c r="F266">
        <f t="shared" si="9"/>
        <v>-2.1969480853772723E-3</v>
      </c>
    </row>
    <row r="267" spans="3:6" x14ac:dyDescent="0.2">
      <c r="C267" s="10">
        <v>50.052999999999408</v>
      </c>
      <c r="D267" s="14">
        <v>4.904600089878316E-3</v>
      </c>
      <c r="E267" s="1">
        <f t="shared" si="10"/>
        <v>-0.52999999999407521</v>
      </c>
      <c r="F267">
        <f t="shared" si="9"/>
        <v>-2.5994380476064487E-3</v>
      </c>
    </row>
    <row r="268" spans="3:6" x14ac:dyDescent="0.2">
      <c r="C268" s="10">
        <v>50.053999999999405</v>
      </c>
      <c r="D268" s="14">
        <v>4.2535435551789768E-3</v>
      </c>
      <c r="E268" s="1">
        <f t="shared" si="10"/>
        <v>-0.5399999999940519</v>
      </c>
      <c r="F268">
        <f t="shared" si="9"/>
        <v>-2.2969135197713469E-3</v>
      </c>
    </row>
    <row r="269" spans="3:6" x14ac:dyDescent="0.2">
      <c r="C269" s="10">
        <v>50.054999999999403</v>
      </c>
      <c r="D269" s="14">
        <v>3.9473689303590144E-3</v>
      </c>
      <c r="E269" s="1">
        <f t="shared" si="10"/>
        <v>-0.5499999999940286</v>
      </c>
      <c r="F269">
        <f t="shared" si="9"/>
        <v>-2.1710529116738867E-3</v>
      </c>
    </row>
    <row r="270" spans="3:6" x14ac:dyDescent="0.2">
      <c r="C270" s="10">
        <v>50.055999999999401</v>
      </c>
      <c r="D270" s="14">
        <v>4.5852649881381524E-3</v>
      </c>
      <c r="E270" s="1">
        <f t="shared" si="10"/>
        <v>-0.55999999999400529</v>
      </c>
      <c r="F270">
        <f t="shared" si="9"/>
        <v>-2.5677483933298781E-3</v>
      </c>
    </row>
    <row r="271" spans="3:6" x14ac:dyDescent="0.2">
      <c r="C271" s="10">
        <v>50.056999999999398</v>
      </c>
      <c r="D271" s="14">
        <v>4.194708481888668E-3</v>
      </c>
      <c r="E271" s="1">
        <f t="shared" si="10"/>
        <v>-0.56999999999398199</v>
      </c>
      <c r="F271">
        <f t="shared" ref="F271:F334" si="11">+E271*D271</f>
        <v>-2.390983834651297E-3</v>
      </c>
    </row>
    <row r="272" spans="3:6" x14ac:dyDescent="0.2">
      <c r="C272" s="10">
        <v>50.057999999999396</v>
      </c>
      <c r="D272" s="14">
        <v>3.6175828616528088E-3</v>
      </c>
      <c r="E272" s="1">
        <f t="shared" si="10"/>
        <v>-0.57999999999395868</v>
      </c>
      <c r="F272">
        <f t="shared" si="11"/>
        <v>-2.098198059736774E-3</v>
      </c>
    </row>
    <row r="273" spans="3:6" x14ac:dyDescent="0.2">
      <c r="C273" s="10">
        <v>50.058999999999394</v>
      </c>
      <c r="D273" s="14">
        <v>4.2090301773606512E-3</v>
      </c>
      <c r="E273" s="1">
        <f t="shared" si="10"/>
        <v>-0.58999999999393538</v>
      </c>
      <c r="F273">
        <f t="shared" si="11"/>
        <v>-2.4833278046172583E-3</v>
      </c>
    </row>
    <row r="274" spans="3:6" x14ac:dyDescent="0.2">
      <c r="C274" s="10">
        <v>50.059999999999391</v>
      </c>
      <c r="D274" s="14">
        <v>4.2605108664896712E-3</v>
      </c>
      <c r="E274" s="1">
        <f t="shared" si="10"/>
        <v>-0.59999999999391207</v>
      </c>
      <c r="F274">
        <f t="shared" si="11"/>
        <v>-2.5563065198678648E-3</v>
      </c>
    </row>
    <row r="275" spans="3:6" x14ac:dyDescent="0.2">
      <c r="C275" s="10">
        <v>50.060999999999389</v>
      </c>
      <c r="D275" s="14">
        <v>3.3396645549262183E-3</v>
      </c>
      <c r="E275" s="1">
        <f t="shared" si="10"/>
        <v>-0.60999999999388876</v>
      </c>
      <c r="F275">
        <f t="shared" si="11"/>
        <v>-2.0371953784845838E-3</v>
      </c>
    </row>
    <row r="276" spans="3:6" x14ac:dyDescent="0.2">
      <c r="C276" s="10">
        <v>50.061999999999387</v>
      </c>
      <c r="D276" s="14">
        <v>3.5335880530738811E-3</v>
      </c>
      <c r="E276" s="1">
        <f t="shared" si="10"/>
        <v>-0.61999999999386546</v>
      </c>
      <c r="F276">
        <f t="shared" si="11"/>
        <v>-2.1908245928841294E-3</v>
      </c>
    </row>
    <row r="277" spans="3:6" x14ac:dyDescent="0.2">
      <c r="C277" s="10">
        <v>50.062999999999384</v>
      </c>
      <c r="D277" s="14">
        <v>3.7755085846952171E-3</v>
      </c>
      <c r="E277" s="1">
        <f t="shared" si="10"/>
        <v>-0.62999999999384215</v>
      </c>
      <c r="F277">
        <f t="shared" si="11"/>
        <v>-2.3785704083347375E-3</v>
      </c>
    </row>
    <row r="278" spans="3:6" x14ac:dyDescent="0.2">
      <c r="C278" s="10">
        <v>50.063999999999382</v>
      </c>
      <c r="D278" s="14">
        <v>2.9700099826088168E-3</v>
      </c>
      <c r="E278" s="1">
        <f t="shared" si="10"/>
        <v>-0.63999999999381885</v>
      </c>
      <c r="F278">
        <f t="shared" si="11"/>
        <v>-1.9008063888512846E-3</v>
      </c>
    </row>
    <row r="279" spans="3:6" x14ac:dyDescent="0.2">
      <c r="C279" s="10">
        <v>50.06499999999938</v>
      </c>
      <c r="D279" s="14">
        <v>3.077229162223393E-3</v>
      </c>
      <c r="E279" s="1">
        <f t="shared" si="10"/>
        <v>-0.64999999999379554</v>
      </c>
      <c r="F279">
        <f t="shared" si="11"/>
        <v>-2.0001989554261131E-3</v>
      </c>
    </row>
    <row r="280" spans="3:6" x14ac:dyDescent="0.2">
      <c r="C280" s="10">
        <v>50.065999999999377</v>
      </c>
      <c r="D280" s="14">
        <v>3.4937195494626847E-3</v>
      </c>
      <c r="E280" s="1">
        <f t="shared" ref="E280:E343" si="12">IF(IF(C280&lt;50+E$5,+$E$2*(50-C280+E$5)/(-E$6+E$5),IF(C280&gt;50+E$4,-$E$2*(50-C280+E$4)/(-E$3+E$4),0))&lt;-$E$2,-$E$2,IF(C280&lt;50+E$5,+$E$2*(50-C280+E$5)/(-E$6+E$5),IF(C280&gt;50+E$4,-$E$2*(50-C280+E$4)/(-E$3+E$4),0)))</f>
        <v>-0.65999999999377224</v>
      </c>
      <c r="F280">
        <f t="shared" si="11"/>
        <v>-2.3058549026236138E-3</v>
      </c>
    </row>
    <row r="281" spans="3:6" x14ac:dyDescent="0.2">
      <c r="C281" s="10">
        <v>50.066999999999375</v>
      </c>
      <c r="D281" s="14">
        <v>2.7880857428295722E-3</v>
      </c>
      <c r="E281" s="1">
        <f t="shared" si="12"/>
        <v>-0.66999999999374893</v>
      </c>
      <c r="F281">
        <f t="shared" si="11"/>
        <v>-1.8680174476783848E-3</v>
      </c>
    </row>
    <row r="282" spans="3:6" x14ac:dyDescent="0.2">
      <c r="C282" s="10">
        <v>50.067999999999373</v>
      </c>
      <c r="D282" s="14">
        <v>2.6762216890078663E-3</v>
      </c>
      <c r="E282" s="1">
        <f t="shared" si="12"/>
        <v>-0.67999999999372562</v>
      </c>
      <c r="F282">
        <f t="shared" si="11"/>
        <v>-1.8198307485085574E-3</v>
      </c>
    </row>
    <row r="283" spans="3:6" x14ac:dyDescent="0.2">
      <c r="C283" s="10">
        <v>50.06899999999937</v>
      </c>
      <c r="D283" s="14">
        <v>3.3094728725798755E-3</v>
      </c>
      <c r="E283" s="1">
        <f t="shared" si="12"/>
        <v>-0.68999999999370232</v>
      </c>
      <c r="F283">
        <f t="shared" si="11"/>
        <v>-2.2835362820592723E-3</v>
      </c>
    </row>
    <row r="284" spans="3:6" x14ac:dyDescent="0.2">
      <c r="C284" s="10">
        <v>50.069999999999368</v>
      </c>
      <c r="D284" s="14">
        <v>2.8906600482370187E-3</v>
      </c>
      <c r="E284" s="1">
        <f t="shared" si="12"/>
        <v>-0.69999999999367901</v>
      </c>
      <c r="F284">
        <f t="shared" si="11"/>
        <v>-2.0234620337476411E-3</v>
      </c>
    </row>
    <row r="285" spans="3:6" x14ac:dyDescent="0.2">
      <c r="C285" s="10">
        <v>50.070999999999366</v>
      </c>
      <c r="D285" s="14">
        <v>2.5422944827022949E-3</v>
      </c>
      <c r="E285" s="1">
        <f t="shared" si="12"/>
        <v>-0.70999999999365571</v>
      </c>
      <c r="F285">
        <f t="shared" si="11"/>
        <v>-1.8050290827025003E-3</v>
      </c>
    </row>
    <row r="286" spans="3:6" x14ac:dyDescent="0.2">
      <c r="C286" s="10">
        <v>50.071999999999363</v>
      </c>
      <c r="D286" s="14">
        <v>2.8999497966512781E-3</v>
      </c>
      <c r="E286" s="1">
        <f t="shared" si="12"/>
        <v>-0.7199999999936324</v>
      </c>
      <c r="F286">
        <f t="shared" si="11"/>
        <v>-2.0879638535704547E-3</v>
      </c>
    </row>
    <row r="287" spans="3:6" x14ac:dyDescent="0.2">
      <c r="C287" s="10">
        <v>50.072999999999361</v>
      </c>
      <c r="D287" s="14">
        <v>2.6336436754425116E-3</v>
      </c>
      <c r="E287" s="1">
        <f t="shared" si="12"/>
        <v>-0.72999999999360909</v>
      </c>
      <c r="F287">
        <f t="shared" si="11"/>
        <v>-1.9225598830562021E-3</v>
      </c>
    </row>
    <row r="288" spans="3:6" x14ac:dyDescent="0.2">
      <c r="C288" s="10">
        <v>50.073999999999359</v>
      </c>
      <c r="D288" s="14">
        <v>2.2260559637668847E-3</v>
      </c>
      <c r="E288" s="1">
        <f t="shared" si="12"/>
        <v>-0.73999999999358579</v>
      </c>
      <c r="F288">
        <f t="shared" si="11"/>
        <v>-1.6472814131732163E-3</v>
      </c>
    </row>
    <row r="289" spans="3:6" x14ac:dyDescent="0.2">
      <c r="C289" s="10">
        <v>50.074999999999356</v>
      </c>
      <c r="D289" s="14">
        <v>2.5651317808873491E-3</v>
      </c>
      <c r="E289" s="1">
        <f t="shared" si="12"/>
        <v>-0.74999999999356248</v>
      </c>
      <c r="F289">
        <f t="shared" si="11"/>
        <v>-1.9238488356489987E-3</v>
      </c>
    </row>
    <row r="290" spans="3:6" x14ac:dyDescent="0.2">
      <c r="C290" s="10">
        <v>50.075999999999354</v>
      </c>
      <c r="D290" s="14">
        <v>2.6146771057633986E-3</v>
      </c>
      <c r="E290" s="1">
        <f t="shared" si="12"/>
        <v>-0.75999999999353918</v>
      </c>
      <c r="F290">
        <f t="shared" si="11"/>
        <v>-1.98715460036329E-3</v>
      </c>
    </row>
    <row r="291" spans="3:6" x14ac:dyDescent="0.2">
      <c r="C291" s="10">
        <v>50.076999999999352</v>
      </c>
      <c r="D291" s="14">
        <v>1.9496859484426704E-3</v>
      </c>
      <c r="E291" s="1">
        <f t="shared" si="12"/>
        <v>-0.76999999999351587</v>
      </c>
      <c r="F291">
        <f t="shared" si="11"/>
        <v>-1.5012581802882142E-3</v>
      </c>
    </row>
    <row r="292" spans="3:6" x14ac:dyDescent="0.2">
      <c r="C292" s="10">
        <v>50.077999999999349</v>
      </c>
      <c r="D292" s="14">
        <v>2.1784460031438056E-3</v>
      </c>
      <c r="E292" s="1">
        <f t="shared" si="12"/>
        <v>-0.77999999999349257</v>
      </c>
      <c r="F292">
        <f t="shared" si="11"/>
        <v>-1.6991878824379923E-3</v>
      </c>
    </row>
    <row r="293" spans="3:6" x14ac:dyDescent="0.2">
      <c r="C293" s="10">
        <v>50.078999999999347</v>
      </c>
      <c r="D293" s="14">
        <v>2.4377848130418779E-3</v>
      </c>
      <c r="E293" s="1">
        <f t="shared" si="12"/>
        <v>-0.78999999999346926</v>
      </c>
      <c r="F293">
        <f t="shared" si="11"/>
        <v>-1.9258500022871631E-3</v>
      </c>
    </row>
    <row r="294" spans="3:6" x14ac:dyDescent="0.2">
      <c r="C294" s="10">
        <v>50.079999999999345</v>
      </c>
      <c r="D294" s="14">
        <v>1.9032372063713739E-3</v>
      </c>
      <c r="E294" s="1">
        <f t="shared" si="12"/>
        <v>-0.79999999999344595</v>
      </c>
      <c r="F294">
        <f t="shared" si="11"/>
        <v>-1.5225897650846252E-3</v>
      </c>
    </row>
    <row r="295" spans="3:6" x14ac:dyDescent="0.2">
      <c r="C295" s="10">
        <v>50.080999999999342</v>
      </c>
      <c r="D295" s="14">
        <v>1.9357513258212815E-3</v>
      </c>
      <c r="E295" s="1">
        <f t="shared" si="12"/>
        <v>-0.80999999999342265</v>
      </c>
      <c r="F295">
        <f t="shared" si="11"/>
        <v>-1.567958573902506E-3</v>
      </c>
    </row>
    <row r="296" spans="3:6" x14ac:dyDescent="0.2">
      <c r="C296" s="10">
        <v>50.08199999999934</v>
      </c>
      <c r="D296" s="14">
        <v>2.1366421352796388E-3</v>
      </c>
      <c r="E296" s="1">
        <f t="shared" si="12"/>
        <v>-0.81999999999339934</v>
      </c>
      <c r="F296">
        <f t="shared" si="11"/>
        <v>-1.7520465509152006E-3</v>
      </c>
    </row>
    <row r="297" spans="3:6" x14ac:dyDescent="0.2">
      <c r="C297" s="10">
        <v>50.082999999999338</v>
      </c>
      <c r="D297" s="14">
        <v>1.6380923037143899E-3</v>
      </c>
      <c r="E297" s="1">
        <f t="shared" si="12"/>
        <v>-0.82999999999337604</v>
      </c>
      <c r="F297">
        <f t="shared" si="11"/>
        <v>-1.359616612072093E-3</v>
      </c>
    </row>
    <row r="298" spans="3:6" x14ac:dyDescent="0.2">
      <c r="C298" s="10">
        <v>50.083999999999335</v>
      </c>
      <c r="D298" s="14">
        <v>1.5382275082611023E-3</v>
      </c>
      <c r="E298" s="1">
        <f t="shared" si="12"/>
        <v>-0.83999999999335273</v>
      </c>
      <c r="F298">
        <f t="shared" si="11"/>
        <v>-1.2921111069291009E-3</v>
      </c>
    </row>
    <row r="299" spans="3:6" x14ac:dyDescent="0.2">
      <c r="C299" s="10">
        <v>50.084999999999333</v>
      </c>
      <c r="D299" s="14">
        <v>1.8478857887364122E-3</v>
      </c>
      <c r="E299" s="1">
        <f t="shared" si="12"/>
        <v>-0.84999999999332942</v>
      </c>
      <c r="F299">
        <f t="shared" si="11"/>
        <v>-1.570702920413624E-3</v>
      </c>
    </row>
    <row r="300" spans="3:6" x14ac:dyDescent="0.2">
      <c r="C300" s="10">
        <v>50.085999999999331</v>
      </c>
      <c r="D300" s="14">
        <v>1.5869986874359637E-3</v>
      </c>
      <c r="E300" s="1">
        <f t="shared" si="12"/>
        <v>-0.85999999999330612</v>
      </c>
      <c r="F300">
        <f t="shared" si="11"/>
        <v>-1.3648188711843055E-3</v>
      </c>
    </row>
    <row r="301" spans="3:6" x14ac:dyDescent="0.2">
      <c r="C301" s="10">
        <v>50.086999999999328</v>
      </c>
      <c r="D301" s="14">
        <v>1.3466264472170042E-3</v>
      </c>
      <c r="E301" s="1">
        <f t="shared" si="12"/>
        <v>-0.86999999999328281</v>
      </c>
      <c r="F301">
        <f t="shared" si="11"/>
        <v>-1.1715650090697481E-3</v>
      </c>
    </row>
    <row r="302" spans="3:6" x14ac:dyDescent="0.2">
      <c r="C302" s="10">
        <v>50.087999999999326</v>
      </c>
      <c r="D302" s="14">
        <v>1.5599035878943741E-3</v>
      </c>
      <c r="E302" s="1">
        <f t="shared" si="12"/>
        <v>-0.87999999999325951</v>
      </c>
      <c r="F302">
        <f t="shared" si="11"/>
        <v>-1.3727151573365347E-3</v>
      </c>
    </row>
    <row r="303" spans="3:6" x14ac:dyDescent="0.2">
      <c r="C303" s="10">
        <v>50.088999999999324</v>
      </c>
      <c r="D303" s="14">
        <v>1.4863597462814878E-3</v>
      </c>
      <c r="E303" s="1">
        <f t="shared" si="12"/>
        <v>-0.8899999999932362</v>
      </c>
      <c r="F303">
        <f t="shared" si="11"/>
        <v>-1.3228601741804707E-3</v>
      </c>
    </row>
    <row r="304" spans="3:6" x14ac:dyDescent="0.2">
      <c r="C304" s="10">
        <v>50.089999999999321</v>
      </c>
      <c r="D304" s="14">
        <v>1.2134733866126209E-3</v>
      </c>
      <c r="E304" s="1">
        <f t="shared" si="12"/>
        <v>-0.8999999999932129</v>
      </c>
      <c r="F304">
        <f t="shared" si="11"/>
        <v>-1.0921260479431229E-3</v>
      </c>
    </row>
    <row r="305" spans="3:7" x14ac:dyDescent="0.2">
      <c r="C305" s="10">
        <v>50.090999999999319</v>
      </c>
      <c r="D305" s="14">
        <v>1.2959199037891722E-3</v>
      </c>
      <c r="E305" s="1">
        <f t="shared" si="12"/>
        <v>-0.90999999999318959</v>
      </c>
      <c r="F305">
        <f t="shared" si="11"/>
        <v>-1.1792871124393209E-3</v>
      </c>
    </row>
    <row r="306" spans="3:7" x14ac:dyDescent="0.2">
      <c r="C306" s="10">
        <v>50.091999999999317</v>
      </c>
      <c r="D306" s="14">
        <v>1.3466264472170042E-3</v>
      </c>
      <c r="E306" s="1">
        <f t="shared" si="12"/>
        <v>-0.91999999999316628</v>
      </c>
      <c r="F306">
        <f t="shared" si="11"/>
        <v>-1.2388963314304414E-3</v>
      </c>
    </row>
    <row r="307" spans="3:7" x14ac:dyDescent="0.2">
      <c r="C307" s="10">
        <v>50.092999999999314</v>
      </c>
      <c r="D307" s="14">
        <v>1.0315491468333763E-3</v>
      </c>
      <c r="E307" s="1">
        <f t="shared" si="12"/>
        <v>-0.92999999999314298</v>
      </c>
      <c r="F307">
        <f t="shared" si="11"/>
        <v>-9.5934070654796655E-4</v>
      </c>
    </row>
    <row r="308" spans="3:7" x14ac:dyDescent="0.2">
      <c r="C308" s="10">
        <v>50.093999999999312</v>
      </c>
      <c r="D308" s="14">
        <v>1.047419133707736E-3</v>
      </c>
      <c r="E308" s="1">
        <f t="shared" si="12"/>
        <v>-0.93999999999311967</v>
      </c>
      <c r="F308">
        <f t="shared" si="11"/>
        <v>-9.845739856780653E-4</v>
      </c>
    </row>
    <row r="309" spans="3:7" x14ac:dyDescent="0.2">
      <c r="C309" s="10">
        <v>50.09499999999931</v>
      </c>
      <c r="D309" s="14">
        <v>1.1755402472543954E-3</v>
      </c>
      <c r="E309" s="1">
        <f t="shared" si="12"/>
        <v>-0.94999999999309637</v>
      </c>
      <c r="F309">
        <f t="shared" si="11"/>
        <v>-1.1167632348835601E-3</v>
      </c>
    </row>
    <row r="310" spans="3:7" x14ac:dyDescent="0.2">
      <c r="C310" s="10">
        <v>50.095999999999307</v>
      </c>
      <c r="D310" s="14">
        <v>9.20846311563453E-4</v>
      </c>
      <c r="E310" s="1">
        <f t="shared" si="12"/>
        <v>-0.95999999999307306</v>
      </c>
      <c r="F310">
        <f t="shared" si="11"/>
        <v>-8.8401245909453625E-4</v>
      </c>
    </row>
    <row r="311" spans="3:7" x14ac:dyDescent="0.2">
      <c r="C311" s="10">
        <v>50.096999999999305</v>
      </c>
      <c r="D311" s="14">
        <v>8.9568657627483409E-4</v>
      </c>
      <c r="E311" s="1">
        <f t="shared" si="12"/>
        <v>-0.96999999999304976</v>
      </c>
      <c r="F311">
        <f t="shared" si="11"/>
        <v>-8.6881597898036378E-4</v>
      </c>
    </row>
    <row r="312" spans="3:7" x14ac:dyDescent="0.2">
      <c r="C312" s="10">
        <v>50.097999999999303</v>
      </c>
      <c r="D312" s="14">
        <v>1.038903530994665E-3</v>
      </c>
      <c r="E312" s="1">
        <f t="shared" si="12"/>
        <v>-0.97999999999302645</v>
      </c>
      <c r="F312">
        <f t="shared" si="11"/>
        <v>-1.0181254603675268E-3</v>
      </c>
    </row>
    <row r="313" spans="3:7" x14ac:dyDescent="0.2">
      <c r="C313" s="10">
        <v>50.0989999999993</v>
      </c>
      <c r="D313" s="14">
        <v>8.2601346316788936E-4</v>
      </c>
      <c r="E313" s="1">
        <f t="shared" si="12"/>
        <v>-0.98999999999300314</v>
      </c>
      <c r="F313">
        <f t="shared" si="11"/>
        <v>-8.17753328530431E-4</v>
      </c>
    </row>
    <row r="314" spans="3:7" x14ac:dyDescent="0.2">
      <c r="C314" s="10">
        <v>50.099999999999298</v>
      </c>
      <c r="D314" s="14">
        <v>7.3272890617470221E-4</v>
      </c>
      <c r="E314" s="1">
        <f t="shared" si="12"/>
        <v>-0.99999999999297984</v>
      </c>
      <c r="F314">
        <f t="shared" si="11"/>
        <v>-7.3272890616955832E-4</v>
      </c>
    </row>
    <row r="315" spans="3:7" x14ac:dyDescent="0.2">
      <c r="C315" s="10">
        <v>50.100999999999296</v>
      </c>
      <c r="D315" s="14">
        <v>8.6239831112373832E-4</v>
      </c>
      <c r="E315" s="1">
        <f t="shared" si="12"/>
        <v>-1</v>
      </c>
      <c r="F315">
        <f t="shared" si="11"/>
        <v>-8.6239831112373832E-4</v>
      </c>
      <c r="G315" s="1">
        <f t="shared" ref="G315:G378" si="13">IF($C315&lt;50+$E$5,+$E$2*(50-$C315+$E$5)/(-$E$6+$E$5),IF($C315&lt;50+$E$5,+$E$2*(50-$C315+$E$5)/(-$E$6+$E$5),IF($C315&gt;50+$E$4,-$E$2*(50-$C315+$E$4)/(-$E$3+$E$4),0)))</f>
        <v>-1.0099999999929565</v>
      </c>
    </row>
    <row r="316" spans="3:7" x14ac:dyDescent="0.2">
      <c r="C316" s="10">
        <v>50.101999999999293</v>
      </c>
      <c r="D316" s="14">
        <v>7.253745220134136E-4</v>
      </c>
      <c r="E316" s="1">
        <f t="shared" si="12"/>
        <v>-1</v>
      </c>
      <c r="F316">
        <f t="shared" si="11"/>
        <v>-7.253745220134136E-4</v>
      </c>
      <c r="G316" s="1">
        <f t="shared" si="13"/>
        <v>-1.0199999999929332</v>
      </c>
    </row>
    <row r="317" spans="3:7" x14ac:dyDescent="0.2">
      <c r="C317" s="10">
        <v>50.102999999999291</v>
      </c>
      <c r="D317" s="14">
        <v>5.9454389851259517E-4</v>
      </c>
      <c r="E317" s="1">
        <f t="shared" si="12"/>
        <v>-1</v>
      </c>
      <c r="F317">
        <f t="shared" si="11"/>
        <v>-5.9454389851259517E-4</v>
      </c>
      <c r="G317" s="1">
        <f t="shared" si="13"/>
        <v>-1.0299999999929099</v>
      </c>
    </row>
    <row r="318" spans="3:7" x14ac:dyDescent="0.2">
      <c r="C318" s="10">
        <v>50.103999999999289</v>
      </c>
      <c r="D318" s="14">
        <v>6.4525044194042717E-4</v>
      </c>
      <c r="E318" s="1">
        <f t="shared" si="12"/>
        <v>-1</v>
      </c>
      <c r="F318">
        <f t="shared" si="11"/>
        <v>-6.4525044194042717E-4</v>
      </c>
      <c r="G318" s="1">
        <f t="shared" si="13"/>
        <v>-1.0399999999928866</v>
      </c>
    </row>
    <row r="319" spans="3:7" x14ac:dyDescent="0.2">
      <c r="C319" s="10">
        <v>50.104999999999286</v>
      </c>
      <c r="D319" s="14">
        <v>6.6344286591835165E-4</v>
      </c>
      <c r="E319" s="1">
        <f t="shared" si="12"/>
        <v>-1</v>
      </c>
      <c r="F319">
        <f t="shared" si="11"/>
        <v>-6.6344286591835165E-4</v>
      </c>
      <c r="G319" s="1">
        <f t="shared" si="13"/>
        <v>-1.0499999999928633</v>
      </c>
    </row>
    <row r="320" spans="3:7" x14ac:dyDescent="0.2">
      <c r="C320" s="10">
        <v>50.105999999999284</v>
      </c>
      <c r="D320" s="14">
        <v>5.1983883834792668E-4</v>
      </c>
      <c r="E320" s="1">
        <f t="shared" si="12"/>
        <v>-1</v>
      </c>
      <c r="F320">
        <f t="shared" si="11"/>
        <v>-5.1983883834792668E-4</v>
      </c>
      <c r="G320" s="1">
        <f t="shared" si="13"/>
        <v>-1.05999999999284</v>
      </c>
    </row>
    <row r="321" spans="3:7" x14ac:dyDescent="0.2">
      <c r="C321" s="10">
        <v>50.106999999999282</v>
      </c>
      <c r="D321" s="14">
        <v>5.4654686503892208E-4</v>
      </c>
      <c r="E321" s="1">
        <f t="shared" si="12"/>
        <v>-1</v>
      </c>
      <c r="F321">
        <f t="shared" si="11"/>
        <v>-5.4654686503892208E-4</v>
      </c>
      <c r="G321" s="1">
        <f t="shared" si="13"/>
        <v>-1.0699999999928167</v>
      </c>
    </row>
    <row r="322" spans="3:7" x14ac:dyDescent="0.2">
      <c r="C322" s="10">
        <v>50.107999999999279</v>
      </c>
      <c r="D322" s="14">
        <v>5.492563749930811E-4</v>
      </c>
      <c r="E322" s="1">
        <f t="shared" si="12"/>
        <v>-1</v>
      </c>
      <c r="F322">
        <f t="shared" si="11"/>
        <v>-5.492563749930811E-4</v>
      </c>
      <c r="G322" s="1">
        <f t="shared" si="13"/>
        <v>-1.0799999999927934</v>
      </c>
    </row>
    <row r="323" spans="3:7" x14ac:dyDescent="0.2">
      <c r="C323" s="10">
        <v>50.108999999999277</v>
      </c>
      <c r="D323" s="14">
        <v>4.6719693066712395E-4</v>
      </c>
      <c r="E323" s="1">
        <f t="shared" si="12"/>
        <v>-1</v>
      </c>
      <c r="F323">
        <f t="shared" si="11"/>
        <v>-4.6719693066712395E-4</v>
      </c>
      <c r="G323" s="1">
        <f t="shared" si="13"/>
        <v>-1.0899999999927701</v>
      </c>
    </row>
    <row r="324" spans="3:7" x14ac:dyDescent="0.2">
      <c r="C324" s="10">
        <v>50.109999999999275</v>
      </c>
      <c r="D324" s="14">
        <v>4.8500228179445426E-4</v>
      </c>
      <c r="E324" s="1">
        <f t="shared" si="12"/>
        <v>-1</v>
      </c>
      <c r="F324">
        <f t="shared" si="11"/>
        <v>-4.8500228179445426E-4</v>
      </c>
      <c r="G324" s="1">
        <f t="shared" si="13"/>
        <v>-1.0999999999927468</v>
      </c>
    </row>
    <row r="325" spans="3:7" x14ac:dyDescent="0.2">
      <c r="C325" s="10">
        <v>50.110999999999272</v>
      </c>
      <c r="D325" s="14">
        <v>5.1906469264673832E-4</v>
      </c>
      <c r="E325" s="1">
        <f t="shared" si="12"/>
        <v>-1</v>
      </c>
      <c r="F325">
        <f t="shared" si="11"/>
        <v>-5.1906469264673832E-4</v>
      </c>
      <c r="G325" s="1">
        <f t="shared" si="13"/>
        <v>-1.1099999999927235</v>
      </c>
    </row>
    <row r="326" spans="3:7" x14ac:dyDescent="0.2">
      <c r="C326" s="10">
        <v>50.11199999999927</v>
      </c>
      <c r="D326" s="14">
        <v>4.1997404289463916E-4</v>
      </c>
      <c r="E326" s="1">
        <f t="shared" si="12"/>
        <v>-1</v>
      </c>
      <c r="F326">
        <f t="shared" si="11"/>
        <v>-4.1997404289463916E-4</v>
      </c>
      <c r="G326" s="1">
        <f t="shared" si="13"/>
        <v>-1.1199999999927002</v>
      </c>
    </row>
    <row r="327" spans="3:7" x14ac:dyDescent="0.2">
      <c r="C327" s="10">
        <v>50.112999999999268</v>
      </c>
      <c r="D327" s="14">
        <v>3.8784699629532577E-4</v>
      </c>
      <c r="E327" s="1">
        <f t="shared" si="12"/>
        <v>-1</v>
      </c>
      <c r="F327">
        <f t="shared" si="11"/>
        <v>-3.8784699629532577E-4</v>
      </c>
      <c r="G327" s="1">
        <f t="shared" si="13"/>
        <v>-1.1299999999926769</v>
      </c>
    </row>
    <row r="328" spans="3:7" x14ac:dyDescent="0.2">
      <c r="C328" s="10">
        <v>50.113999999999265</v>
      </c>
      <c r="D328" s="14">
        <v>4.5093987094217014E-4</v>
      </c>
      <c r="E328" s="1">
        <f t="shared" si="12"/>
        <v>-1</v>
      </c>
      <c r="F328">
        <f t="shared" si="11"/>
        <v>-4.5093987094217014E-4</v>
      </c>
      <c r="G328" s="1">
        <f t="shared" si="13"/>
        <v>-1.1399999999926536</v>
      </c>
    </row>
    <row r="329" spans="3:7" x14ac:dyDescent="0.2">
      <c r="C329" s="10">
        <v>50.114999999999263</v>
      </c>
      <c r="D329" s="14">
        <v>3.7584773792690747E-4</v>
      </c>
      <c r="E329" s="1">
        <f t="shared" si="12"/>
        <v>-1</v>
      </c>
      <c r="F329">
        <f t="shared" si="11"/>
        <v>-3.7584773792690747E-4</v>
      </c>
      <c r="G329" s="1">
        <f t="shared" si="13"/>
        <v>-1.1499999999926303</v>
      </c>
    </row>
    <row r="330" spans="3:7" x14ac:dyDescent="0.2">
      <c r="C330" s="10">
        <v>50.115999999999261</v>
      </c>
      <c r="D330" s="14">
        <v>3.1314193613065722E-4</v>
      </c>
      <c r="E330" s="1">
        <f t="shared" si="12"/>
        <v>-1</v>
      </c>
      <c r="F330">
        <f t="shared" si="11"/>
        <v>-3.1314193613065722E-4</v>
      </c>
      <c r="G330" s="1">
        <f t="shared" si="13"/>
        <v>-1.1599999999926069</v>
      </c>
    </row>
    <row r="331" spans="3:7" x14ac:dyDescent="0.2">
      <c r="C331" s="10">
        <v>50.116999999999258</v>
      </c>
      <c r="D331" s="14">
        <v>3.6384847955848922E-4</v>
      </c>
      <c r="E331" s="1">
        <f t="shared" si="12"/>
        <v>-1</v>
      </c>
      <c r="F331">
        <f t="shared" si="11"/>
        <v>-3.6384847955848922E-4</v>
      </c>
      <c r="G331" s="1">
        <f t="shared" si="13"/>
        <v>-1.1699999999925836</v>
      </c>
    </row>
    <row r="332" spans="3:7" x14ac:dyDescent="0.2">
      <c r="C332" s="10">
        <v>50.117999999999256</v>
      </c>
      <c r="D332" s="14">
        <v>3.297860687062051E-4</v>
      </c>
      <c r="E332" s="1">
        <f t="shared" si="12"/>
        <v>-1</v>
      </c>
      <c r="F332">
        <f t="shared" si="11"/>
        <v>-3.297860687062051E-4</v>
      </c>
      <c r="G332" s="1">
        <f t="shared" si="13"/>
        <v>-1.1799999999925603</v>
      </c>
    </row>
    <row r="333" spans="3:7" x14ac:dyDescent="0.2">
      <c r="C333" s="10">
        <v>50.118999999999254</v>
      </c>
      <c r="D333" s="14">
        <v>2.8798220084203825E-4</v>
      </c>
      <c r="E333" s="1">
        <f t="shared" si="12"/>
        <v>-1</v>
      </c>
      <c r="F333">
        <f t="shared" si="11"/>
        <v>-2.8798220084203825E-4</v>
      </c>
      <c r="G333" s="1">
        <f t="shared" si="13"/>
        <v>-1.189999999992537</v>
      </c>
    </row>
    <row r="334" spans="3:7" x14ac:dyDescent="0.2">
      <c r="C334" s="10">
        <v>50.119999999999251</v>
      </c>
      <c r="D334" s="14">
        <v>3.2862485015442273E-4</v>
      </c>
      <c r="E334" s="1">
        <f t="shared" si="12"/>
        <v>-1</v>
      </c>
      <c r="F334">
        <f t="shared" si="11"/>
        <v>-3.2862485015442273E-4</v>
      </c>
      <c r="G334" s="1">
        <f t="shared" si="13"/>
        <v>-1.1999999999925137</v>
      </c>
    </row>
    <row r="335" spans="3:7" x14ac:dyDescent="0.2">
      <c r="C335" s="10">
        <v>50.120999999999249</v>
      </c>
      <c r="D335" s="14">
        <v>3.0617462481996274E-4</v>
      </c>
      <c r="E335" s="1">
        <f t="shared" si="12"/>
        <v>-1</v>
      </c>
      <c r="F335">
        <f t="shared" ref="F335:F398" si="14">+E335*D335</f>
        <v>-3.0617462481996274E-4</v>
      </c>
      <c r="G335" s="1">
        <f t="shared" si="13"/>
        <v>-1.2099999999924904</v>
      </c>
    </row>
    <row r="336" spans="3:7" x14ac:dyDescent="0.2">
      <c r="C336" s="10">
        <v>50.121999999999247</v>
      </c>
      <c r="D336" s="14">
        <v>2.3379200175885904E-4</v>
      </c>
      <c r="E336" s="1">
        <f t="shared" si="12"/>
        <v>-1</v>
      </c>
      <c r="F336">
        <f t="shared" si="14"/>
        <v>-2.3379200175885904E-4</v>
      </c>
      <c r="G336" s="1">
        <f t="shared" si="13"/>
        <v>-1.2199999999924671</v>
      </c>
    </row>
    <row r="337" spans="3:7" x14ac:dyDescent="0.2">
      <c r="C337" s="10">
        <v>50.122999999999244</v>
      </c>
      <c r="D337" s="14">
        <v>2.3108249180470007E-4</v>
      </c>
      <c r="E337" s="1">
        <f t="shared" si="12"/>
        <v>-1</v>
      </c>
      <c r="F337">
        <f t="shared" si="14"/>
        <v>-2.3108249180470007E-4</v>
      </c>
      <c r="G337" s="1">
        <f t="shared" si="13"/>
        <v>-1.2299999999924438</v>
      </c>
    </row>
    <row r="338" spans="3:7" x14ac:dyDescent="0.2">
      <c r="C338" s="10">
        <v>50.123999999999242</v>
      </c>
      <c r="D338" s="14">
        <v>2.8604683658906758E-4</v>
      </c>
      <c r="E338" s="1">
        <f t="shared" si="12"/>
        <v>-1</v>
      </c>
      <c r="F338">
        <f t="shared" si="14"/>
        <v>-2.8604683658906758E-4</v>
      </c>
      <c r="G338" s="1">
        <f t="shared" si="13"/>
        <v>-1.2399999999924205</v>
      </c>
    </row>
    <row r="339" spans="3:7" x14ac:dyDescent="0.2">
      <c r="C339" s="10">
        <v>50.12499999999924</v>
      </c>
      <c r="D339" s="14">
        <v>2.2179274339044076E-4</v>
      </c>
      <c r="E339" s="1">
        <f t="shared" si="12"/>
        <v>-1</v>
      </c>
      <c r="F339">
        <f t="shared" si="14"/>
        <v>-2.2179274339044076E-4</v>
      </c>
      <c r="G339" s="1">
        <f t="shared" si="13"/>
        <v>-1.2499999999923972</v>
      </c>
    </row>
    <row r="340" spans="3:7" x14ac:dyDescent="0.2">
      <c r="C340" s="10">
        <v>50.125999999999237</v>
      </c>
      <c r="D340" s="14">
        <v>2.0630982936667528E-4</v>
      </c>
      <c r="E340" s="1">
        <f t="shared" si="12"/>
        <v>-1</v>
      </c>
      <c r="F340">
        <f t="shared" si="14"/>
        <v>-2.0630982936667528E-4</v>
      </c>
      <c r="G340" s="1">
        <f t="shared" si="13"/>
        <v>-1.2599999999923739</v>
      </c>
    </row>
    <row r="341" spans="3:7" x14ac:dyDescent="0.2">
      <c r="C341" s="10">
        <v>50.126999999999235</v>
      </c>
      <c r="D341" s="14">
        <v>2.2876005470113525E-4</v>
      </c>
      <c r="E341" s="1">
        <f t="shared" si="12"/>
        <v>-1</v>
      </c>
      <c r="F341">
        <f t="shared" si="14"/>
        <v>-2.2876005470113525E-4</v>
      </c>
      <c r="G341" s="1">
        <f t="shared" si="13"/>
        <v>-1.2699999999923506</v>
      </c>
    </row>
    <row r="342" spans="3:7" x14ac:dyDescent="0.2">
      <c r="C342" s="10">
        <v>50.127999999999233</v>
      </c>
      <c r="D342" s="14">
        <v>2.0824519361964595E-4</v>
      </c>
      <c r="E342" s="1">
        <f t="shared" si="12"/>
        <v>-1</v>
      </c>
      <c r="F342">
        <f t="shared" si="14"/>
        <v>-2.0824519361964595E-4</v>
      </c>
      <c r="G342" s="1">
        <f t="shared" si="13"/>
        <v>-1.2799999999923273</v>
      </c>
    </row>
    <row r="343" spans="3:7" x14ac:dyDescent="0.2">
      <c r="C343" s="10">
        <v>50.12899999999923</v>
      </c>
      <c r="D343" s="14">
        <v>1.6411888865191428E-4</v>
      </c>
      <c r="E343" s="1">
        <f t="shared" si="12"/>
        <v>-1</v>
      </c>
      <c r="F343">
        <f t="shared" si="14"/>
        <v>-1.6411888865191428E-4</v>
      </c>
      <c r="G343" s="1">
        <f t="shared" si="13"/>
        <v>-1.289999999992304</v>
      </c>
    </row>
    <row r="344" spans="3:7" x14ac:dyDescent="0.2">
      <c r="C344" s="10">
        <v>50.129999999999228</v>
      </c>
      <c r="D344" s="14">
        <v>2.2682469044816455E-4</v>
      </c>
      <c r="E344" s="1">
        <f t="shared" ref="E344:E407" si="15">IF(IF(C344&lt;50+E$5,+$E$2*(50-C344+E$5)/(-E$6+E$5),IF(C344&gt;50+E$4,-$E$2*(50-C344+E$4)/(-E$3+E$4),0))&lt;-$E$2,-$E$2,IF(C344&lt;50+E$5,+$E$2*(50-C344+E$5)/(-E$6+E$5),IF(C344&gt;50+E$4,-$E$2*(50-C344+E$4)/(-E$3+E$4),0)))</f>
        <v>-1</v>
      </c>
      <c r="F344">
        <f t="shared" si="14"/>
        <v>-2.2682469044816455E-4</v>
      </c>
      <c r="G344" s="1">
        <f t="shared" si="13"/>
        <v>-1.2999999999922807</v>
      </c>
    </row>
    <row r="345" spans="3:7" x14ac:dyDescent="0.2">
      <c r="C345" s="10">
        <v>50.130999999999226</v>
      </c>
      <c r="D345" s="14">
        <v>1.5986108729537876E-4</v>
      </c>
      <c r="E345" s="1">
        <f t="shared" si="15"/>
        <v>-1</v>
      </c>
      <c r="F345">
        <f t="shared" si="14"/>
        <v>-1.5986108729537876E-4</v>
      </c>
      <c r="G345" s="1">
        <f t="shared" si="13"/>
        <v>-1.3099999999922574</v>
      </c>
    </row>
    <row r="346" spans="3:7" x14ac:dyDescent="0.2">
      <c r="C346" s="10">
        <v>50.131999999999223</v>
      </c>
      <c r="D346" s="14">
        <v>1.4592646467398982E-4</v>
      </c>
      <c r="E346" s="1">
        <f t="shared" si="15"/>
        <v>-1</v>
      </c>
      <c r="F346">
        <f t="shared" si="14"/>
        <v>-1.4592646467398982E-4</v>
      </c>
      <c r="G346" s="1">
        <f t="shared" si="13"/>
        <v>-1.3199999999922341</v>
      </c>
    </row>
    <row r="347" spans="3:7" x14ac:dyDescent="0.2">
      <c r="C347" s="10">
        <v>50.132999999999221</v>
      </c>
      <c r="D347" s="14">
        <v>1.6257059724953773E-4</v>
      </c>
      <c r="E347" s="1">
        <f t="shared" si="15"/>
        <v>-1</v>
      </c>
      <c r="F347">
        <f t="shared" si="14"/>
        <v>-1.6257059724953773E-4</v>
      </c>
      <c r="G347" s="1">
        <f t="shared" si="13"/>
        <v>-1.3299999999922107</v>
      </c>
    </row>
    <row r="348" spans="3:7" x14ac:dyDescent="0.2">
      <c r="C348" s="10">
        <v>50.133999999999219</v>
      </c>
      <c r="D348" s="14">
        <v>1.5250670313409016E-4</v>
      </c>
      <c r="E348" s="1">
        <f t="shared" si="15"/>
        <v>-1</v>
      </c>
      <c r="F348">
        <f t="shared" si="14"/>
        <v>-1.5250670313409016E-4</v>
      </c>
      <c r="G348" s="1">
        <f t="shared" si="13"/>
        <v>-1.3399999999921874</v>
      </c>
    </row>
    <row r="349" spans="3:7" x14ac:dyDescent="0.2">
      <c r="C349" s="10">
        <v>50.134999999999216</v>
      </c>
      <c r="D349" s="14">
        <v>1.1418649092527055E-4</v>
      </c>
      <c r="E349" s="1">
        <f t="shared" si="15"/>
        <v>-1</v>
      </c>
      <c r="F349">
        <f t="shared" si="14"/>
        <v>-1.1418649092527055E-4</v>
      </c>
      <c r="G349" s="1">
        <f t="shared" si="13"/>
        <v>-1.3499999999921641</v>
      </c>
    </row>
    <row r="350" spans="3:7" x14ac:dyDescent="0.2">
      <c r="C350" s="10">
        <v>50.135999999999214</v>
      </c>
      <c r="D350" s="14">
        <v>1.3044355065022434E-4</v>
      </c>
      <c r="E350" s="1">
        <f t="shared" si="15"/>
        <v>-1</v>
      </c>
      <c r="F350">
        <f t="shared" si="14"/>
        <v>-1.3044355065022434E-4</v>
      </c>
      <c r="G350" s="1">
        <f t="shared" si="13"/>
        <v>-1.3599999999921408</v>
      </c>
    </row>
    <row r="351" spans="3:7" x14ac:dyDescent="0.2">
      <c r="C351" s="10">
        <v>50.136999999999212</v>
      </c>
      <c r="D351" s="14">
        <v>1.2425038504071813E-4</v>
      </c>
      <c r="E351" s="1">
        <f t="shared" si="15"/>
        <v>-1</v>
      </c>
      <c r="F351">
        <f t="shared" si="14"/>
        <v>-1.2425038504071813E-4</v>
      </c>
      <c r="G351" s="1">
        <f t="shared" si="13"/>
        <v>-1.3699999999921175</v>
      </c>
    </row>
    <row r="352" spans="3:7" x14ac:dyDescent="0.2">
      <c r="C352" s="10">
        <v>50.137999999999209</v>
      </c>
      <c r="D352" s="14">
        <v>9.638113979794023E-5</v>
      </c>
      <c r="E352" s="1">
        <f t="shared" si="15"/>
        <v>-1</v>
      </c>
      <c r="F352">
        <f t="shared" si="14"/>
        <v>-9.638113979794023E-5</v>
      </c>
      <c r="G352" s="1">
        <f t="shared" si="13"/>
        <v>-1.3799999999920942</v>
      </c>
    </row>
    <row r="353" spans="3:7" x14ac:dyDescent="0.2">
      <c r="C353" s="10">
        <v>50.138999999999207</v>
      </c>
      <c r="D353" s="14">
        <v>1.0450966966041712E-4</v>
      </c>
      <c r="E353" s="1">
        <f t="shared" si="15"/>
        <v>-1</v>
      </c>
      <c r="F353">
        <f t="shared" si="14"/>
        <v>-1.0450966966041712E-4</v>
      </c>
      <c r="G353" s="1">
        <f t="shared" si="13"/>
        <v>-1.3899999999920709</v>
      </c>
    </row>
    <row r="354" spans="3:7" x14ac:dyDescent="0.2">
      <c r="C354" s="10">
        <v>50.139999999999205</v>
      </c>
      <c r="D354" s="14">
        <v>1.3547549770794812E-4</v>
      </c>
      <c r="E354" s="1">
        <f t="shared" si="15"/>
        <v>-1</v>
      </c>
      <c r="F354">
        <f t="shared" si="14"/>
        <v>-1.3547549770794812E-4</v>
      </c>
      <c r="G354" s="1">
        <f t="shared" si="13"/>
        <v>-1.3999999999920476</v>
      </c>
    </row>
    <row r="355" spans="3:7" x14ac:dyDescent="0.2">
      <c r="C355" s="10">
        <v>50.140999999999202</v>
      </c>
      <c r="D355" s="14">
        <v>9.0575047039028169E-5</v>
      </c>
      <c r="E355" s="1">
        <f t="shared" si="15"/>
        <v>-1</v>
      </c>
      <c r="F355">
        <f t="shared" si="14"/>
        <v>-9.0575047039028169E-5</v>
      </c>
      <c r="G355" s="1">
        <f t="shared" si="13"/>
        <v>-1.4099999999920243</v>
      </c>
    </row>
    <row r="356" spans="3:7" x14ac:dyDescent="0.2">
      <c r="C356" s="10">
        <v>50.1419999999992</v>
      </c>
      <c r="D356" s="14">
        <v>7.973700722239232E-5</v>
      </c>
      <c r="E356" s="1">
        <f t="shared" si="15"/>
        <v>-1</v>
      </c>
      <c r="F356">
        <f t="shared" si="14"/>
        <v>-7.973700722239232E-5</v>
      </c>
      <c r="G356" s="1">
        <f t="shared" si="13"/>
        <v>-1.419999999992001</v>
      </c>
    </row>
    <row r="357" spans="3:7" x14ac:dyDescent="0.2">
      <c r="C357" s="10">
        <v>50.142999999999198</v>
      </c>
      <c r="D357" s="14">
        <v>1.0450966966041712E-4</v>
      </c>
      <c r="E357" s="1">
        <f t="shared" si="15"/>
        <v>-1</v>
      </c>
      <c r="F357">
        <f t="shared" si="14"/>
        <v>-1.0450966966041712E-4</v>
      </c>
      <c r="G357" s="1">
        <f t="shared" si="13"/>
        <v>-1.4299999999919777</v>
      </c>
    </row>
    <row r="358" spans="3:7" x14ac:dyDescent="0.2">
      <c r="C358" s="10">
        <v>50.143999999999195</v>
      </c>
      <c r="D358" s="14">
        <v>8.1285298624768866E-5</v>
      </c>
      <c r="E358" s="1">
        <f t="shared" si="15"/>
        <v>-1</v>
      </c>
      <c r="F358">
        <f t="shared" si="14"/>
        <v>-8.1285298624768866E-5</v>
      </c>
      <c r="G358" s="1">
        <f t="shared" si="13"/>
        <v>-1.4399999999919544</v>
      </c>
    </row>
    <row r="359" spans="3:7" x14ac:dyDescent="0.2">
      <c r="C359" s="10">
        <v>50.144999999999193</v>
      </c>
      <c r="D359" s="14">
        <v>5.535141763496166E-5</v>
      </c>
      <c r="E359" s="1">
        <f t="shared" si="15"/>
        <v>-1</v>
      </c>
      <c r="F359">
        <f t="shared" si="14"/>
        <v>-5.535141763496166E-5</v>
      </c>
      <c r="G359" s="1">
        <f t="shared" si="13"/>
        <v>-1.4499999999919311</v>
      </c>
    </row>
    <row r="360" spans="3:7" x14ac:dyDescent="0.2">
      <c r="C360" s="10">
        <v>50.145999999999191</v>
      </c>
      <c r="D360" s="14">
        <v>7.0060185957538881E-5</v>
      </c>
      <c r="E360" s="1">
        <f t="shared" si="15"/>
        <v>-1</v>
      </c>
      <c r="F360">
        <f t="shared" si="14"/>
        <v>-7.0060185957538881E-5</v>
      </c>
      <c r="G360" s="1">
        <f t="shared" si="13"/>
        <v>-1.4599999999919078</v>
      </c>
    </row>
    <row r="361" spans="3:7" x14ac:dyDescent="0.2">
      <c r="C361" s="10">
        <v>50.146999999999188</v>
      </c>
      <c r="D361" s="14">
        <v>5.8060927589120623E-5</v>
      </c>
      <c r="E361" s="1">
        <f t="shared" si="15"/>
        <v>-1</v>
      </c>
      <c r="F361">
        <f t="shared" si="14"/>
        <v>-5.8060927589120623E-5</v>
      </c>
      <c r="G361" s="1">
        <f t="shared" si="13"/>
        <v>-1.4699999999918845</v>
      </c>
    </row>
    <row r="362" spans="3:7" x14ac:dyDescent="0.2">
      <c r="C362" s="10">
        <v>50.147999999999186</v>
      </c>
      <c r="D362" s="14">
        <v>5.2254834830208562E-5</v>
      </c>
      <c r="E362" s="1">
        <f t="shared" si="15"/>
        <v>-1</v>
      </c>
      <c r="F362">
        <f t="shared" si="14"/>
        <v>-5.2254834830208562E-5</v>
      </c>
      <c r="G362" s="1">
        <f t="shared" si="13"/>
        <v>-1.4799999999918612</v>
      </c>
    </row>
    <row r="363" spans="3:7" x14ac:dyDescent="0.2">
      <c r="C363" s="10">
        <v>50.148999999999184</v>
      </c>
      <c r="D363" s="14">
        <v>5.6899709037338206E-5</v>
      </c>
      <c r="E363" s="1">
        <f t="shared" si="15"/>
        <v>-1</v>
      </c>
      <c r="F363">
        <f t="shared" si="14"/>
        <v>-5.6899709037338206E-5</v>
      </c>
      <c r="G363" s="1">
        <f t="shared" si="13"/>
        <v>-1.4899999999918379</v>
      </c>
    </row>
    <row r="364" spans="3:7" x14ac:dyDescent="0.2">
      <c r="C364" s="10">
        <v>50.149999999999181</v>
      </c>
      <c r="D364" s="14">
        <v>5.7673854738526486E-5</v>
      </c>
      <c r="E364" s="1">
        <f t="shared" si="15"/>
        <v>-1</v>
      </c>
      <c r="F364">
        <f t="shared" si="14"/>
        <v>-5.7673854738526486E-5</v>
      </c>
      <c r="G364" s="1">
        <f t="shared" si="13"/>
        <v>-1.4999999999918145</v>
      </c>
    </row>
    <row r="365" spans="3:7" x14ac:dyDescent="0.2">
      <c r="C365" s="10">
        <v>50.150999999999179</v>
      </c>
      <c r="D365" s="14">
        <v>3.7933139358225471E-5</v>
      </c>
      <c r="E365" s="1">
        <f t="shared" si="15"/>
        <v>-1</v>
      </c>
      <c r="F365">
        <f t="shared" si="14"/>
        <v>-3.7933139358225471E-5</v>
      </c>
      <c r="G365" s="1">
        <f t="shared" si="13"/>
        <v>-1.5099999999917912</v>
      </c>
    </row>
    <row r="366" spans="3:7" x14ac:dyDescent="0.2">
      <c r="C366" s="10">
        <v>50.151999999999177</v>
      </c>
      <c r="D366" s="14">
        <v>4.2965086415949259E-5</v>
      </c>
      <c r="E366" s="1">
        <f t="shared" si="15"/>
        <v>-1</v>
      </c>
      <c r="F366">
        <f t="shared" si="14"/>
        <v>-4.2965086415949259E-5</v>
      </c>
      <c r="G366" s="1">
        <f t="shared" si="13"/>
        <v>-1.5199999999917679</v>
      </c>
    </row>
    <row r="367" spans="3:7" x14ac:dyDescent="0.2">
      <c r="C367" s="10">
        <v>50.152999999999174</v>
      </c>
      <c r="D367" s="14">
        <v>4.8384106324267183E-5</v>
      </c>
      <c r="E367" s="1">
        <f t="shared" si="15"/>
        <v>-1</v>
      </c>
      <c r="F367">
        <f t="shared" si="14"/>
        <v>-4.8384106324267183E-5</v>
      </c>
      <c r="G367" s="1">
        <f t="shared" si="13"/>
        <v>-1.5299999999917446</v>
      </c>
    </row>
    <row r="368" spans="3:7" x14ac:dyDescent="0.2">
      <c r="C368" s="10">
        <v>50.153999999999172</v>
      </c>
      <c r="D368" s="14">
        <v>3.4449483702878236E-5</v>
      </c>
      <c r="E368" s="1">
        <f t="shared" si="15"/>
        <v>-1</v>
      </c>
      <c r="F368">
        <f t="shared" si="14"/>
        <v>-3.4449483702878236E-5</v>
      </c>
      <c r="G368" s="1">
        <f t="shared" si="13"/>
        <v>-1.5399999999917213</v>
      </c>
    </row>
    <row r="369" spans="3:7" x14ac:dyDescent="0.2">
      <c r="C369" s="10">
        <v>50.15499999999917</v>
      </c>
      <c r="D369" s="14">
        <v>3.9094357910007887E-5</v>
      </c>
      <c r="E369" s="1">
        <f t="shared" si="15"/>
        <v>-1</v>
      </c>
      <c r="F369">
        <f t="shared" si="14"/>
        <v>-3.9094357910007887E-5</v>
      </c>
      <c r="G369" s="1">
        <f t="shared" si="13"/>
        <v>-1.549999999991698</v>
      </c>
    </row>
    <row r="370" spans="3:7" x14ac:dyDescent="0.2">
      <c r="C370" s="10">
        <v>50.155999999999167</v>
      </c>
      <c r="D370" s="14">
        <v>4.8384106324267183E-5</v>
      </c>
      <c r="E370" s="1">
        <f t="shared" si="15"/>
        <v>-1</v>
      </c>
      <c r="F370">
        <f t="shared" si="14"/>
        <v>-4.8384106324267183E-5</v>
      </c>
      <c r="G370" s="1">
        <f t="shared" si="13"/>
        <v>-1.5599999999916747</v>
      </c>
    </row>
    <row r="371" spans="3:7" x14ac:dyDescent="0.2">
      <c r="C371" s="10">
        <v>50.156999999999165</v>
      </c>
      <c r="D371" s="14">
        <v>3.4836556553472372E-5</v>
      </c>
      <c r="E371" s="1">
        <f t="shared" si="15"/>
        <v>-1</v>
      </c>
      <c r="F371">
        <f t="shared" si="14"/>
        <v>-3.4836556553472372E-5</v>
      </c>
      <c r="G371" s="1">
        <f t="shared" si="13"/>
        <v>-1.5699999999916514</v>
      </c>
    </row>
    <row r="372" spans="3:7" x14ac:dyDescent="0.2">
      <c r="C372" s="10">
        <v>50.157999999999163</v>
      </c>
      <c r="D372" s="14">
        <v>2.8643390943966171E-5</v>
      </c>
      <c r="E372" s="1">
        <f t="shared" si="15"/>
        <v>-1</v>
      </c>
      <c r="F372">
        <f t="shared" si="14"/>
        <v>-2.8643390943966171E-5</v>
      </c>
      <c r="G372" s="1">
        <f t="shared" si="13"/>
        <v>-1.5799999999916281</v>
      </c>
    </row>
    <row r="373" spans="3:7" x14ac:dyDescent="0.2">
      <c r="C373" s="10">
        <v>50.15899999999916</v>
      </c>
      <c r="D373" s="14">
        <v>4.0255576461790297E-5</v>
      </c>
      <c r="E373" s="1">
        <f t="shared" si="15"/>
        <v>-1</v>
      </c>
      <c r="F373">
        <f t="shared" si="14"/>
        <v>-4.0255576461790297E-5</v>
      </c>
      <c r="G373" s="1">
        <f t="shared" si="13"/>
        <v>-1.5899999999916048</v>
      </c>
    </row>
    <row r="374" spans="3:7" x14ac:dyDescent="0.2">
      <c r="C374" s="10">
        <v>50.159999999999158</v>
      </c>
      <c r="D374" s="14">
        <v>3.0191682346342724E-5</v>
      </c>
      <c r="E374" s="1">
        <f t="shared" si="15"/>
        <v>-1</v>
      </c>
      <c r="F374">
        <f t="shared" si="14"/>
        <v>-3.0191682346342724E-5</v>
      </c>
      <c r="G374" s="1">
        <f t="shared" si="13"/>
        <v>-1.5999999999915815</v>
      </c>
    </row>
    <row r="375" spans="3:7" x14ac:dyDescent="0.2">
      <c r="C375" s="10">
        <v>50.160999999999156</v>
      </c>
      <c r="D375" s="14">
        <v>2.6320953840401349E-5</v>
      </c>
      <c r="E375" s="1">
        <f t="shared" si="15"/>
        <v>-1</v>
      </c>
      <c r="F375">
        <f t="shared" si="14"/>
        <v>-2.6320953840401349E-5</v>
      </c>
      <c r="G375" s="1">
        <f t="shared" si="13"/>
        <v>-1.6099999999915582</v>
      </c>
    </row>
    <row r="376" spans="3:7" x14ac:dyDescent="0.2">
      <c r="C376" s="10">
        <v>50.161999999999153</v>
      </c>
      <c r="D376" s="14">
        <v>2.3998516736836523E-5</v>
      </c>
      <c r="E376" s="1">
        <f t="shared" si="15"/>
        <v>-1</v>
      </c>
      <c r="F376">
        <f t="shared" si="14"/>
        <v>-2.3998516736836523E-5</v>
      </c>
      <c r="G376" s="1">
        <f t="shared" si="13"/>
        <v>-1.6199999999915349</v>
      </c>
    </row>
    <row r="377" spans="3:7" x14ac:dyDescent="0.2">
      <c r="C377" s="10">
        <v>50.162999999999151</v>
      </c>
      <c r="D377" s="14">
        <v>2.2837298185054111E-5</v>
      </c>
      <c r="E377" s="1">
        <f t="shared" si="15"/>
        <v>-1</v>
      </c>
      <c r="F377">
        <f t="shared" si="14"/>
        <v>-2.2837298185054111E-5</v>
      </c>
      <c r="G377" s="1">
        <f t="shared" si="13"/>
        <v>-1.6299999999915116</v>
      </c>
    </row>
    <row r="378" spans="3:7" x14ac:dyDescent="0.2">
      <c r="C378" s="10">
        <v>50.163999999999149</v>
      </c>
      <c r="D378" s="14">
        <v>2.7095099541589622E-5</v>
      </c>
      <c r="E378" s="1">
        <f t="shared" si="15"/>
        <v>-1</v>
      </c>
      <c r="F378">
        <f t="shared" si="14"/>
        <v>-2.7095099541589622E-5</v>
      </c>
      <c r="G378" s="1">
        <f t="shared" si="13"/>
        <v>-1.6399999999914883</v>
      </c>
    </row>
    <row r="379" spans="3:7" x14ac:dyDescent="0.2">
      <c r="C379" s="10">
        <v>50.164999999999146</v>
      </c>
      <c r="D379" s="14">
        <v>2.5159735288618936E-5</v>
      </c>
      <c r="E379" s="1">
        <f t="shared" si="15"/>
        <v>-1</v>
      </c>
      <c r="F379">
        <f t="shared" si="14"/>
        <v>-2.5159735288618936E-5</v>
      </c>
      <c r="G379" s="1">
        <f t="shared" ref="G379:G415" si="16">IF($C379&lt;50+$E$5,+$E$2*(50-$C379+$E$5)/(-$E$6+$E$5),IF($C379&lt;50+$E$5,+$E$2*(50-$C379+$E$5)/(-$E$6+$E$5),IF($C379&gt;50+$E$4,-$E$2*(50-$C379+$E$4)/(-$E$3+$E$4),0)))</f>
        <v>-1.649999999991465</v>
      </c>
    </row>
    <row r="380" spans="3:7" x14ac:dyDescent="0.2">
      <c r="C380" s="10">
        <v>50.165999999999144</v>
      </c>
      <c r="D380" s="14">
        <v>2.7482172392183762E-5</v>
      </c>
      <c r="E380" s="1">
        <f t="shared" si="15"/>
        <v>-1</v>
      </c>
      <c r="F380">
        <f t="shared" si="14"/>
        <v>-2.7482172392183762E-5</v>
      </c>
      <c r="G380" s="1">
        <f t="shared" si="16"/>
        <v>-1.6599999999914417</v>
      </c>
    </row>
    <row r="381" spans="3:7" x14ac:dyDescent="0.2">
      <c r="C381" s="10">
        <v>50.166999999999142</v>
      </c>
      <c r="D381" s="14">
        <v>2.7869245242777898E-5</v>
      </c>
      <c r="E381" s="1">
        <f t="shared" si="15"/>
        <v>-1</v>
      </c>
      <c r="F381">
        <f t="shared" si="14"/>
        <v>-2.7869245242777898E-5</v>
      </c>
      <c r="G381" s="1">
        <f t="shared" si="16"/>
        <v>-1.6699999999914183</v>
      </c>
    </row>
    <row r="382" spans="3:7" x14ac:dyDescent="0.2">
      <c r="C382" s="10">
        <v>50.16799999999914</v>
      </c>
      <c r="D382" s="14">
        <v>2.3611443886242387E-5</v>
      </c>
      <c r="E382" s="1">
        <f t="shared" si="15"/>
        <v>-1</v>
      </c>
      <c r="F382">
        <f t="shared" si="14"/>
        <v>-2.3611443886242387E-5</v>
      </c>
      <c r="G382" s="1">
        <f t="shared" si="16"/>
        <v>-1.679999999991395</v>
      </c>
    </row>
    <row r="383" spans="3:7" x14ac:dyDescent="0.2">
      <c r="C383" s="10">
        <v>50.168999999999137</v>
      </c>
      <c r="D383" s="14">
        <v>4.102972216297857E-5</v>
      </c>
      <c r="E383" s="1">
        <f t="shared" si="15"/>
        <v>-1</v>
      </c>
      <c r="F383">
        <f t="shared" si="14"/>
        <v>-4.102972216297857E-5</v>
      </c>
      <c r="G383" s="1">
        <f t="shared" si="16"/>
        <v>-1.6899999999913717</v>
      </c>
    </row>
    <row r="384" spans="3:7" x14ac:dyDescent="0.2">
      <c r="C384" s="10">
        <v>50.169999999999135</v>
      </c>
      <c r="D384" s="14">
        <v>2.6320953840401349E-5</v>
      </c>
      <c r="E384" s="1">
        <f t="shared" si="15"/>
        <v>-1</v>
      </c>
      <c r="F384">
        <f t="shared" si="14"/>
        <v>-2.6320953840401349E-5</v>
      </c>
      <c r="G384" s="1">
        <f t="shared" si="16"/>
        <v>-1.6999999999913484</v>
      </c>
    </row>
    <row r="385" spans="3:7" x14ac:dyDescent="0.2">
      <c r="C385" s="10">
        <v>50.170999999999133</v>
      </c>
      <c r="D385" s="14">
        <v>2.8643390943966171E-5</v>
      </c>
      <c r="E385" s="1">
        <f t="shared" si="15"/>
        <v>-1</v>
      </c>
      <c r="F385">
        <f t="shared" si="14"/>
        <v>-2.8643390943966171E-5</v>
      </c>
      <c r="G385" s="1">
        <f t="shared" si="16"/>
        <v>-1.7099999999913251</v>
      </c>
    </row>
    <row r="386" spans="3:7" x14ac:dyDescent="0.2">
      <c r="C386" s="10">
        <v>50.17199999999913</v>
      </c>
      <c r="D386" s="14">
        <v>3.2514119449907547E-5</v>
      </c>
      <c r="E386" s="1">
        <f t="shared" si="15"/>
        <v>-1</v>
      </c>
      <c r="F386">
        <f t="shared" si="14"/>
        <v>-3.2514119449907547E-5</v>
      </c>
      <c r="G386" s="1">
        <f t="shared" si="16"/>
        <v>-1.7199999999913018</v>
      </c>
    </row>
    <row r="387" spans="3:7" x14ac:dyDescent="0.2">
      <c r="C387" s="10">
        <v>50.172999999999128</v>
      </c>
      <c r="D387" s="14">
        <v>2.7482172392183762E-5</v>
      </c>
      <c r="E387" s="1">
        <f t="shared" si="15"/>
        <v>-1</v>
      </c>
      <c r="F387">
        <f t="shared" si="14"/>
        <v>-2.7482172392183762E-5</v>
      </c>
      <c r="G387" s="1">
        <f t="shared" si="16"/>
        <v>-1.7299999999912785</v>
      </c>
    </row>
    <row r="388" spans="3:7" x14ac:dyDescent="0.2">
      <c r="C388" s="10">
        <v>50.173999999999126</v>
      </c>
      <c r="D388" s="14">
        <v>2.8643390943966171E-5</v>
      </c>
      <c r="E388" s="1">
        <f t="shared" si="15"/>
        <v>-1</v>
      </c>
      <c r="F388">
        <f t="shared" si="14"/>
        <v>-2.8643390943966171E-5</v>
      </c>
      <c r="G388" s="1">
        <f t="shared" si="16"/>
        <v>-1.7399999999912552</v>
      </c>
    </row>
    <row r="389" spans="3:7" x14ac:dyDescent="0.2">
      <c r="C389" s="10">
        <v>50.174999999999123</v>
      </c>
      <c r="D389" s="14">
        <v>2.0901933932083425E-5</v>
      </c>
      <c r="E389" s="1">
        <f t="shared" si="15"/>
        <v>-1</v>
      </c>
      <c r="F389">
        <f t="shared" si="14"/>
        <v>-2.0901933932083425E-5</v>
      </c>
      <c r="G389" s="1">
        <f t="shared" si="16"/>
        <v>-1.7499999999912319</v>
      </c>
    </row>
    <row r="390" spans="3:7" x14ac:dyDescent="0.2">
      <c r="C390" s="10">
        <v>50.175999999999121</v>
      </c>
      <c r="D390" s="14">
        <v>1.7418278276736186E-5</v>
      </c>
      <c r="E390" s="1">
        <f t="shared" si="15"/>
        <v>-1</v>
      </c>
      <c r="F390">
        <f t="shared" si="14"/>
        <v>-1.7418278276736186E-5</v>
      </c>
      <c r="G390" s="1">
        <f t="shared" si="16"/>
        <v>-1.7599999999912086</v>
      </c>
    </row>
    <row r="391" spans="3:7" x14ac:dyDescent="0.2">
      <c r="C391" s="10">
        <v>50.176999999999119</v>
      </c>
      <c r="D391" s="14">
        <v>1.9740715380301012E-5</v>
      </c>
      <c r="E391" s="1">
        <f t="shared" si="15"/>
        <v>-1</v>
      </c>
      <c r="F391">
        <f t="shared" si="14"/>
        <v>-1.9740715380301012E-5</v>
      </c>
      <c r="G391" s="1">
        <f t="shared" si="16"/>
        <v>-1.7699999999911853</v>
      </c>
    </row>
    <row r="392" spans="3:7" x14ac:dyDescent="0.2">
      <c r="C392" s="10">
        <v>50.177999999999116</v>
      </c>
      <c r="D392" s="14">
        <v>2.2063152483865838E-5</v>
      </c>
      <c r="E392" s="1">
        <f t="shared" si="15"/>
        <v>-1</v>
      </c>
      <c r="F392">
        <f t="shared" si="14"/>
        <v>-2.2063152483865838E-5</v>
      </c>
      <c r="G392" s="1">
        <f t="shared" si="16"/>
        <v>-1.779999999991162</v>
      </c>
    </row>
    <row r="393" spans="3:7" x14ac:dyDescent="0.2">
      <c r="C393" s="10">
        <v>50.178999999999114</v>
      </c>
      <c r="D393" s="14">
        <v>2.438558958743066E-5</v>
      </c>
      <c r="E393" s="1">
        <f t="shared" si="15"/>
        <v>-1</v>
      </c>
      <c r="F393">
        <f t="shared" si="14"/>
        <v>-2.438558958743066E-5</v>
      </c>
      <c r="G393" s="1">
        <f t="shared" si="16"/>
        <v>-1.7899999999911387</v>
      </c>
    </row>
    <row r="394" spans="3:7" x14ac:dyDescent="0.2">
      <c r="C394" s="10">
        <v>50.179999999999112</v>
      </c>
      <c r="D394" s="14">
        <v>1.7418278276736186E-5</v>
      </c>
      <c r="E394" s="1">
        <f t="shared" si="15"/>
        <v>-1</v>
      </c>
      <c r="F394">
        <f t="shared" si="14"/>
        <v>-1.7418278276736186E-5</v>
      </c>
      <c r="G394" s="1">
        <f t="shared" si="16"/>
        <v>-1.7999999999911154</v>
      </c>
    </row>
    <row r="395" spans="3:7" x14ac:dyDescent="0.2">
      <c r="C395" s="10">
        <v>50.180999999999109</v>
      </c>
      <c r="D395" s="14">
        <v>1.7805351127330323E-5</v>
      </c>
      <c r="E395" s="1">
        <f t="shared" si="15"/>
        <v>-1</v>
      </c>
      <c r="F395">
        <f t="shared" si="14"/>
        <v>-1.7805351127330323E-5</v>
      </c>
      <c r="G395" s="1">
        <f t="shared" si="16"/>
        <v>-1.8099999999910921</v>
      </c>
    </row>
    <row r="396" spans="3:7" x14ac:dyDescent="0.2">
      <c r="C396" s="10">
        <v>50.181999999999107</v>
      </c>
      <c r="D396" s="14">
        <v>1.703120542614205E-5</v>
      </c>
      <c r="E396" s="1">
        <f t="shared" si="15"/>
        <v>-1</v>
      </c>
      <c r="F396">
        <f t="shared" si="14"/>
        <v>-1.703120542614205E-5</v>
      </c>
      <c r="G396" s="1">
        <f t="shared" si="16"/>
        <v>-1.8199999999910688</v>
      </c>
    </row>
    <row r="397" spans="3:7" x14ac:dyDescent="0.2">
      <c r="C397" s="10">
        <v>50.182999999999105</v>
      </c>
      <c r="D397" s="14">
        <v>1.664413257554791E-5</v>
      </c>
      <c r="E397" s="1">
        <f t="shared" si="15"/>
        <v>-1</v>
      </c>
      <c r="F397">
        <f t="shared" si="14"/>
        <v>-1.664413257554791E-5</v>
      </c>
      <c r="G397" s="1">
        <f t="shared" si="16"/>
        <v>-1.8299999999910455</v>
      </c>
    </row>
    <row r="398" spans="3:7" x14ac:dyDescent="0.2">
      <c r="C398" s="10">
        <v>50.183999999999102</v>
      </c>
      <c r="D398" s="14">
        <v>1.5869986874359637E-5</v>
      </c>
      <c r="E398" s="1">
        <f t="shared" si="15"/>
        <v>-1</v>
      </c>
      <c r="F398">
        <f t="shared" si="14"/>
        <v>-1.5869986874359637E-5</v>
      </c>
      <c r="G398" s="1">
        <f t="shared" si="16"/>
        <v>-1.8399999999910222</v>
      </c>
    </row>
    <row r="399" spans="3:7" x14ac:dyDescent="0.2">
      <c r="C399" s="10">
        <v>50.1849999999991</v>
      </c>
      <c r="D399" s="14">
        <v>2.1676079633271698E-5</v>
      </c>
      <c r="E399" s="1">
        <f t="shared" si="15"/>
        <v>-1</v>
      </c>
      <c r="F399">
        <f t="shared" ref="F399:F415" si="17">+E399*D399</f>
        <v>-2.1676079633271698E-5</v>
      </c>
      <c r="G399" s="1">
        <f t="shared" si="16"/>
        <v>-1.8499999999909988</v>
      </c>
    </row>
    <row r="400" spans="3:7" x14ac:dyDescent="0.2">
      <c r="C400" s="10">
        <v>50.185999999999098</v>
      </c>
      <c r="D400" s="14">
        <v>1.5095841173171362E-5</v>
      </c>
      <c r="E400" s="1">
        <f t="shared" si="15"/>
        <v>-1</v>
      </c>
      <c r="F400">
        <f t="shared" si="17"/>
        <v>-1.5095841173171362E-5</v>
      </c>
      <c r="G400" s="1">
        <f t="shared" si="16"/>
        <v>-1.8599999999909755</v>
      </c>
    </row>
    <row r="401" spans="3:7" x14ac:dyDescent="0.2">
      <c r="C401" s="10">
        <v>50.186999999999095</v>
      </c>
      <c r="D401" s="14">
        <v>8.9026755636651613E-6</v>
      </c>
      <c r="E401" s="1">
        <f t="shared" si="15"/>
        <v>-1</v>
      </c>
      <c r="F401">
        <f t="shared" si="17"/>
        <v>-8.9026755636651613E-6</v>
      </c>
      <c r="G401" s="1">
        <f t="shared" si="16"/>
        <v>-1.8699999999909522</v>
      </c>
    </row>
    <row r="402" spans="3:7" x14ac:dyDescent="0.2">
      <c r="C402" s="10">
        <v>50.187999999999093</v>
      </c>
      <c r="D402" s="14">
        <v>1.5869986874359637E-5</v>
      </c>
      <c r="E402" s="1">
        <f t="shared" si="15"/>
        <v>-1</v>
      </c>
      <c r="F402">
        <f t="shared" si="17"/>
        <v>-1.5869986874359637E-5</v>
      </c>
      <c r="G402" s="1">
        <f t="shared" si="16"/>
        <v>-1.8799999999909289</v>
      </c>
    </row>
    <row r="403" spans="3:7" x14ac:dyDescent="0.2">
      <c r="C403" s="10">
        <v>50.188999999999091</v>
      </c>
      <c r="D403" s="14">
        <v>1.3547549770794811E-5</v>
      </c>
      <c r="E403" s="1">
        <f t="shared" si="15"/>
        <v>-1</v>
      </c>
      <c r="F403">
        <f t="shared" si="17"/>
        <v>-1.3547549770794811E-5</v>
      </c>
      <c r="G403" s="1">
        <f t="shared" si="16"/>
        <v>-1.8899999999909056</v>
      </c>
    </row>
    <row r="404" spans="3:7" x14ac:dyDescent="0.2">
      <c r="C404" s="10">
        <v>50.189999999999088</v>
      </c>
      <c r="D404" s="14">
        <v>1.1225112667229987E-5</v>
      </c>
      <c r="E404" s="1">
        <f t="shared" si="15"/>
        <v>-1</v>
      </c>
      <c r="F404">
        <f t="shared" si="17"/>
        <v>-1.1225112667229987E-5</v>
      </c>
      <c r="G404" s="1">
        <f t="shared" si="16"/>
        <v>-1.8999999999908823</v>
      </c>
    </row>
    <row r="405" spans="3:7" x14ac:dyDescent="0.2">
      <c r="C405" s="10">
        <v>50.190999999999086</v>
      </c>
      <c r="D405" s="14">
        <v>1.3934622621388949E-5</v>
      </c>
      <c r="E405" s="1">
        <f t="shared" si="15"/>
        <v>-1</v>
      </c>
      <c r="F405">
        <f t="shared" si="17"/>
        <v>-1.3934622621388949E-5</v>
      </c>
      <c r="G405" s="1">
        <f t="shared" si="16"/>
        <v>-1.909999999990859</v>
      </c>
    </row>
    <row r="406" spans="3:7" x14ac:dyDescent="0.2">
      <c r="C406" s="10">
        <v>50.191999999999084</v>
      </c>
      <c r="D406" s="14">
        <v>1.3547549770794811E-5</v>
      </c>
      <c r="E406" s="1">
        <f t="shared" si="15"/>
        <v>-1</v>
      </c>
      <c r="F406">
        <f t="shared" si="17"/>
        <v>-1.3547549770794811E-5</v>
      </c>
      <c r="G406" s="1">
        <f t="shared" si="16"/>
        <v>-1.9199999999908357</v>
      </c>
    </row>
    <row r="407" spans="3:7" x14ac:dyDescent="0.2">
      <c r="C407" s="10">
        <v>50.192999999999081</v>
      </c>
      <c r="D407" s="14">
        <v>1.1999258368418262E-5</v>
      </c>
      <c r="E407" s="1">
        <f t="shared" si="15"/>
        <v>-1</v>
      </c>
      <c r="F407">
        <f t="shared" si="17"/>
        <v>-1.1999258368418262E-5</v>
      </c>
      <c r="G407" s="1">
        <f t="shared" si="16"/>
        <v>-1.9299999999908124</v>
      </c>
    </row>
    <row r="408" spans="3:7" x14ac:dyDescent="0.2">
      <c r="C408" s="10">
        <v>50.193999999999079</v>
      </c>
      <c r="D408" s="14">
        <v>6.9673113106944746E-6</v>
      </c>
      <c r="E408" s="1">
        <f t="shared" ref="E408:E415" si="18">IF(IF(C408&lt;50+E$5,+$E$2*(50-C408+E$5)/(-E$6+E$5),IF(C408&gt;50+E$4,-$E$2*(50-C408+E$4)/(-E$3+E$4),0))&lt;-$E$2,-$E$2,IF(C408&lt;50+E$5,+$E$2*(50-C408+E$5)/(-E$6+E$5),IF(C408&gt;50+E$4,-$E$2*(50-C408+E$4)/(-E$3+E$4),0)))</f>
        <v>-1</v>
      </c>
      <c r="F408">
        <f t="shared" si="17"/>
        <v>-6.9673113106944746E-6</v>
      </c>
      <c r="G408" s="1">
        <f t="shared" si="16"/>
        <v>-1.9399999999907891</v>
      </c>
    </row>
    <row r="409" spans="3:7" x14ac:dyDescent="0.2">
      <c r="C409" s="10">
        <v>50.194999999999077</v>
      </c>
      <c r="D409" s="14">
        <v>6.1931656095061999E-6</v>
      </c>
      <c r="E409" s="1">
        <f t="shared" si="18"/>
        <v>-1</v>
      </c>
      <c r="F409">
        <f t="shared" si="17"/>
        <v>-6.1931656095061999E-6</v>
      </c>
      <c r="G409" s="1">
        <f t="shared" si="16"/>
        <v>-1.9499999999907658</v>
      </c>
    </row>
    <row r="410" spans="3:7" x14ac:dyDescent="0.2">
      <c r="C410" s="10">
        <v>50.195999999999074</v>
      </c>
      <c r="D410" s="14">
        <v>1.1225112667229987E-5</v>
      </c>
      <c r="E410" s="1">
        <f t="shared" si="18"/>
        <v>-1</v>
      </c>
      <c r="F410">
        <f t="shared" si="17"/>
        <v>-1.1225112667229987E-5</v>
      </c>
      <c r="G410" s="1">
        <f t="shared" si="16"/>
        <v>-1.9599999999907425</v>
      </c>
    </row>
    <row r="411" spans="3:7" x14ac:dyDescent="0.2">
      <c r="C411" s="10">
        <v>50.196999999999072</v>
      </c>
      <c r="D411" s="14">
        <v>7.354384161288612E-6</v>
      </c>
      <c r="E411" s="1">
        <f t="shared" si="18"/>
        <v>-1</v>
      </c>
      <c r="F411">
        <f t="shared" si="17"/>
        <v>-7.354384161288612E-6</v>
      </c>
      <c r="G411" s="1">
        <f t="shared" si="16"/>
        <v>-1.9699999999907192</v>
      </c>
    </row>
    <row r="412" spans="3:7" x14ac:dyDescent="0.2">
      <c r="C412" s="10">
        <v>50.19799999999907</v>
      </c>
      <c r="D412" s="14">
        <v>1.0838039816635849E-5</v>
      </c>
      <c r="E412" s="1">
        <f t="shared" si="18"/>
        <v>-1</v>
      </c>
      <c r="F412">
        <f t="shared" si="17"/>
        <v>-1.0838039816635849E-5</v>
      </c>
      <c r="G412" s="1">
        <f t="shared" si="16"/>
        <v>-1.9799999999906959</v>
      </c>
    </row>
    <row r="413" spans="3:7" x14ac:dyDescent="0.2">
      <c r="C413" s="10">
        <v>50.198999999999067</v>
      </c>
      <c r="D413" s="14">
        <v>6.9673113106944746E-6</v>
      </c>
      <c r="E413" s="1">
        <f t="shared" si="18"/>
        <v>-1</v>
      </c>
      <c r="F413">
        <f t="shared" si="17"/>
        <v>-6.9673113106944746E-6</v>
      </c>
      <c r="G413" s="1">
        <f t="shared" si="16"/>
        <v>-1.9899999999906726</v>
      </c>
    </row>
    <row r="414" spans="3:7" x14ac:dyDescent="0.2">
      <c r="C414" s="10">
        <v>50.199999999999065</v>
      </c>
      <c r="D414" s="14">
        <v>5.4190199083179244E-6</v>
      </c>
      <c r="E414" s="1">
        <f t="shared" si="18"/>
        <v>-1</v>
      </c>
      <c r="F414">
        <f t="shared" si="17"/>
        <v>-5.4190199083179244E-6</v>
      </c>
      <c r="G414" s="1">
        <f t="shared" si="16"/>
        <v>-1.9999999999906493</v>
      </c>
    </row>
    <row r="415" spans="3:7" x14ac:dyDescent="0.2">
      <c r="C415">
        <v>50.201000000000001</v>
      </c>
      <c r="D415" s="14">
        <v>1.0838039816635849E-4</v>
      </c>
      <c r="E415" s="1">
        <f t="shared" si="18"/>
        <v>-1</v>
      </c>
      <c r="F415">
        <f t="shared" si="17"/>
        <v>-1.0838039816635849E-4</v>
      </c>
      <c r="G415" s="1">
        <f t="shared" si="16"/>
        <v>-2.0100000000000051</v>
      </c>
    </row>
    <row r="416" spans="3:7" x14ac:dyDescent="0.2">
      <c r="D416" s="14">
        <f>SUM(D14:D415)</f>
        <v>0.99999999999999967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15"/>
  <sheetViews>
    <sheetView workbookViewId="0">
      <selection activeCell="G3" sqref="G3"/>
    </sheetView>
  </sheetViews>
  <sheetFormatPr defaultRowHeight="12.75" x14ac:dyDescent="0.2"/>
  <cols>
    <col min="3" max="3" width="12.7109375" customWidth="1"/>
    <col min="4" max="4" width="17.42578125" bestFit="1" customWidth="1"/>
    <col min="5" max="5" width="25" customWidth="1"/>
    <col min="6" max="6" width="18.140625" customWidth="1"/>
    <col min="8" max="8" width="9.85546875" bestFit="1" customWidth="1"/>
  </cols>
  <sheetData>
    <row r="2" spans="2:8" x14ac:dyDescent="0.2">
      <c r="D2" s="2" t="s">
        <v>3</v>
      </c>
      <c r="E2" s="3">
        <f>+FCR_DK_W!O2</f>
        <v>1</v>
      </c>
      <c r="F2" t="s">
        <v>5</v>
      </c>
    </row>
    <row r="3" spans="2:8" x14ac:dyDescent="0.2">
      <c r="D3" s="2" t="s">
        <v>6</v>
      </c>
      <c r="E3" s="3">
        <f>+FCR_DK_W!B2</f>
        <v>0.18</v>
      </c>
      <c r="F3" t="s">
        <v>1</v>
      </c>
      <c r="G3" s="5"/>
    </row>
    <row r="4" spans="2:8" x14ac:dyDescent="0.2">
      <c r="D4" s="2" t="s">
        <v>7</v>
      </c>
      <c r="E4" s="3">
        <f>+FCR_DK_W!B3</f>
        <v>0</v>
      </c>
      <c r="F4" t="s">
        <v>1</v>
      </c>
    </row>
    <row r="5" spans="2:8" x14ac:dyDescent="0.2">
      <c r="D5" s="2" t="s">
        <v>8</v>
      </c>
      <c r="E5" s="3">
        <f>+FCR_DK_W!B4</f>
        <v>0</v>
      </c>
      <c r="F5" t="s">
        <v>1</v>
      </c>
    </row>
    <row r="6" spans="2:8" x14ac:dyDescent="0.2">
      <c r="D6" s="2" t="s">
        <v>4</v>
      </c>
      <c r="E6" s="3">
        <f>+FCR_DK_W!B5</f>
        <v>-0.18</v>
      </c>
      <c r="F6" t="s">
        <v>1</v>
      </c>
    </row>
    <row r="8" spans="2:8" x14ac:dyDescent="0.2">
      <c r="B8">
        <v>1000</v>
      </c>
    </row>
    <row r="9" spans="2:8" x14ac:dyDescent="0.2">
      <c r="D9" s="2"/>
    </row>
    <row r="10" spans="2:8" x14ac:dyDescent="0.2">
      <c r="D10" s="2"/>
      <c r="F10">
        <f>SUM(F14:F212)</f>
        <v>4.7003593801343613E-2</v>
      </c>
      <c r="H10" t="str">
        <f>"Positive energy content = "&amp;TEXT(F10*1000,"0,000")&amp;" [kWh/h]"</f>
        <v>Positive energy content = 47,004 [kWh/h]</v>
      </c>
    </row>
    <row r="11" spans="2:8" x14ac:dyDescent="0.2">
      <c r="C11" s="2" t="s">
        <v>27</v>
      </c>
      <c r="F11">
        <f>SUM(F215:F414)</f>
        <v>-5.0557558120335848E-2</v>
      </c>
      <c r="H11" t="str">
        <f>"Negative energy content = "&amp;TEXT(F11*1000,"0,000")&amp;" [kWh/h]"</f>
        <v>Negative energy content = -50,558 [kWh/h]</v>
      </c>
    </row>
    <row r="12" spans="2:8" x14ac:dyDescent="0.2">
      <c r="C12" s="2" t="s">
        <v>2</v>
      </c>
      <c r="D12" s="2" t="s">
        <v>2</v>
      </c>
      <c r="E12" s="2" t="s">
        <v>9</v>
      </c>
      <c r="F12" s="2" t="s">
        <v>10</v>
      </c>
    </row>
    <row r="13" spans="2:8" x14ac:dyDescent="0.2">
      <c r="C13" s="2"/>
      <c r="D13" s="2" t="s">
        <v>26</v>
      </c>
      <c r="E13" s="2" t="s">
        <v>24</v>
      </c>
      <c r="F13" s="2" t="s">
        <v>25</v>
      </c>
      <c r="G13" s="2" t="s">
        <v>23</v>
      </c>
    </row>
    <row r="14" spans="2:8" x14ac:dyDescent="0.2">
      <c r="C14" s="3">
        <v>49.8</v>
      </c>
      <c r="D14">
        <v>1.1597607899841562E-5</v>
      </c>
      <c r="E14" s="1">
        <f>MIN($E$2,MAX(-$E$2,IF(C14&lt;50-Prim_Data!E$4,+Prim_Data!$E$2*(50-C14-Prim_Data!E$4)/(Prim_Data!E$3-Prim_Data!E$4),IF(C14&gt;50-Prim_Data!E$5,-Prim_Data!$E$2*(50-C14-Prim_Data!E$5)/(Prim_Data!E$6-Prim_Data!E$5),0))))</f>
        <v>1</v>
      </c>
      <c r="F14">
        <f>+E14*D14</f>
        <v>1.1597607899841562E-5</v>
      </c>
    </row>
    <row r="15" spans="2:8" x14ac:dyDescent="0.2">
      <c r="C15" s="3">
        <v>49.801000000000002</v>
      </c>
      <c r="D15">
        <v>0</v>
      </c>
      <c r="E15" s="1">
        <f>MIN($E$2,MAX(-$E$2,IF(C15&lt;50-Prim_Data!E$4,+Prim_Data!$E$2*(50-C15-Prim_Data!E$4)/(Prim_Data!E$3-Prim_Data!E$4),IF(C15&gt;50-Prim_Data!E$5,-Prim_Data!$E$2*(50-C15-Prim_Data!E$5)/(Prim_Data!E$6-Prim_Data!E$5),0))))</f>
        <v>1</v>
      </c>
      <c r="F15">
        <f t="shared" ref="F15:F78" si="0">+E15*D15</f>
        <v>0</v>
      </c>
    </row>
    <row r="16" spans="2:8" x14ac:dyDescent="0.2">
      <c r="C16" s="3">
        <v>49.802</v>
      </c>
      <c r="D16">
        <v>0</v>
      </c>
      <c r="E16" s="1">
        <f>MIN($E$2,MAX(-$E$2,IF(C16&lt;50-Prim_Data!E$4,+Prim_Data!$E$2*(50-C16-Prim_Data!E$4)/(Prim_Data!E$3-Prim_Data!E$4),IF(C16&gt;50-Prim_Data!E$5,-Prim_Data!$E$2*(50-C16-Prim_Data!E$5)/(Prim_Data!E$6-Prim_Data!E$5),0))))</f>
        <v>1</v>
      </c>
      <c r="F16">
        <f t="shared" si="0"/>
        <v>0</v>
      </c>
    </row>
    <row r="17" spans="3:6" x14ac:dyDescent="0.2">
      <c r="C17" s="3">
        <v>49.802999999999997</v>
      </c>
      <c r="D17">
        <v>0</v>
      </c>
      <c r="E17" s="1">
        <f>MIN($E$2,MAX(-$E$2,IF(C17&lt;50-Prim_Data!E$4,+Prim_Data!$E$2*(50-C17-Prim_Data!E$4)/(Prim_Data!E$3-Prim_Data!E$4),IF(C17&gt;50-Prim_Data!E$5,-Prim_Data!$E$2*(50-C17-Prim_Data!E$5)/(Prim_Data!E$6-Prim_Data!E$5),0))))</f>
        <v>1</v>
      </c>
      <c r="F17">
        <f t="shared" si="0"/>
        <v>0</v>
      </c>
    </row>
    <row r="18" spans="3:6" x14ac:dyDescent="0.2">
      <c r="C18" s="3">
        <v>49.804000000000002</v>
      </c>
      <c r="D18">
        <v>0</v>
      </c>
      <c r="E18" s="1">
        <f>MIN($E$2,MAX(-$E$2,IF(C18&lt;50-Prim_Data!E$4,+Prim_Data!$E$2*(50-C18-Prim_Data!E$4)/(Prim_Data!E$3-Prim_Data!E$4),IF(C18&gt;50-Prim_Data!E$5,-Prim_Data!$E$2*(50-C18-Prim_Data!E$5)/(Prim_Data!E$6-Prim_Data!E$5),0))))</f>
        <v>1</v>
      </c>
      <c r="F18">
        <f t="shared" si="0"/>
        <v>0</v>
      </c>
    </row>
    <row r="19" spans="3:6" x14ac:dyDescent="0.2">
      <c r="C19" s="3">
        <v>49.805</v>
      </c>
      <c r="D19">
        <v>0</v>
      </c>
      <c r="E19" s="1">
        <f>MIN($E$2,MAX(-$E$2,IF(C19&lt;50-Prim_Data!E$4,+Prim_Data!$E$2*(50-C19-Prim_Data!E$4)/(Prim_Data!E$3-Prim_Data!E$4),IF(C19&gt;50-Prim_Data!E$5,-Prim_Data!$E$2*(50-C19-Prim_Data!E$5)/(Prim_Data!E$6-Prim_Data!E$5),0))))</f>
        <v>1</v>
      </c>
      <c r="F19">
        <f t="shared" si="0"/>
        <v>0</v>
      </c>
    </row>
    <row r="20" spans="3:6" x14ac:dyDescent="0.2">
      <c r="C20" s="3">
        <v>49.805999999999997</v>
      </c>
      <c r="D20">
        <v>0</v>
      </c>
      <c r="E20" s="1">
        <f>MIN($E$2,MAX(-$E$2,IF(C20&lt;50-Prim_Data!E$4,+Prim_Data!$E$2*(50-C20-Prim_Data!E$4)/(Prim_Data!E$3-Prim_Data!E$4),IF(C20&gt;50-Prim_Data!E$5,-Prim_Data!$E$2*(50-C20-Prim_Data!E$5)/(Prim_Data!E$6-Prim_Data!E$5),0))))</f>
        <v>1</v>
      </c>
      <c r="F20">
        <f t="shared" si="0"/>
        <v>0</v>
      </c>
    </row>
    <row r="21" spans="3:6" x14ac:dyDescent="0.2">
      <c r="C21" s="3">
        <v>49.807000000000002</v>
      </c>
      <c r="D21">
        <v>0</v>
      </c>
      <c r="E21" s="1">
        <f>MIN($E$2,MAX(-$E$2,IF(C21&lt;50-Prim_Data!E$4,+Prim_Data!$E$2*(50-C21-Prim_Data!E$4)/(Prim_Data!E$3-Prim_Data!E$4),IF(C21&gt;50-Prim_Data!E$5,-Prim_Data!$E$2*(50-C21-Prim_Data!E$5)/(Prim_Data!E$6-Prim_Data!E$5),0))))</f>
        <v>1</v>
      </c>
      <c r="F21">
        <f t="shared" si="0"/>
        <v>0</v>
      </c>
    </row>
    <row r="22" spans="3:6" x14ac:dyDescent="0.2">
      <c r="C22" s="3">
        <v>49.808</v>
      </c>
      <c r="D22">
        <v>0</v>
      </c>
      <c r="E22" s="1">
        <f>MIN($E$2,MAX(-$E$2,IF(C22&lt;50-Prim_Data!E$4,+Prim_Data!$E$2*(50-C22-Prim_Data!E$4)/(Prim_Data!E$3-Prim_Data!E$4),IF(C22&gt;50-Prim_Data!E$5,-Prim_Data!$E$2*(50-C22-Prim_Data!E$5)/(Prim_Data!E$6-Prim_Data!E$5),0))))</f>
        <v>1</v>
      </c>
      <c r="F22">
        <f t="shared" si="0"/>
        <v>0</v>
      </c>
    </row>
    <row r="23" spans="3:6" x14ac:dyDescent="0.2">
      <c r="C23" s="3">
        <v>49.808999999999997</v>
      </c>
      <c r="D23">
        <v>0</v>
      </c>
      <c r="E23" s="1">
        <f>MIN($E$2,MAX(-$E$2,IF(C23&lt;50-Prim_Data!E$4,+Prim_Data!$E$2*(50-C23-Prim_Data!E$4)/(Prim_Data!E$3-Prim_Data!E$4),IF(C23&gt;50-Prim_Data!E$5,-Prim_Data!$E$2*(50-C23-Prim_Data!E$5)/(Prim_Data!E$6-Prim_Data!E$5),0))))</f>
        <v>1</v>
      </c>
      <c r="F23">
        <f t="shared" si="0"/>
        <v>0</v>
      </c>
    </row>
    <row r="24" spans="3:6" x14ac:dyDescent="0.2">
      <c r="C24" s="3">
        <v>49.81</v>
      </c>
      <c r="D24">
        <v>0</v>
      </c>
      <c r="E24" s="1">
        <f>MIN($E$2,MAX(-$E$2,IF(C24&lt;50-Prim_Data!E$4,+Prim_Data!$E$2*(50-C24-Prim_Data!E$4)/(Prim_Data!E$3-Prim_Data!E$4),IF(C24&gt;50-Prim_Data!E$5,-Prim_Data!$E$2*(50-C24-Prim_Data!E$5)/(Prim_Data!E$6-Prim_Data!E$5),0))))</f>
        <v>1</v>
      </c>
      <c r="F24">
        <f t="shared" si="0"/>
        <v>0</v>
      </c>
    </row>
    <row r="25" spans="3:6" x14ac:dyDescent="0.2">
      <c r="C25" s="3">
        <v>49.811</v>
      </c>
      <c r="D25">
        <v>0</v>
      </c>
      <c r="E25" s="1">
        <f>MIN($E$2,MAX(-$E$2,IF(C25&lt;50-Prim_Data!E$4,+Prim_Data!$E$2*(50-C25-Prim_Data!E$4)/(Prim_Data!E$3-Prim_Data!E$4),IF(C25&gt;50-Prim_Data!E$5,-Prim_Data!$E$2*(50-C25-Prim_Data!E$5)/(Prim_Data!E$6-Prim_Data!E$5),0))))</f>
        <v>1</v>
      </c>
      <c r="F25">
        <f t="shared" si="0"/>
        <v>0</v>
      </c>
    </row>
    <row r="26" spans="3:6" x14ac:dyDescent="0.2">
      <c r="C26" s="3">
        <v>49.812000000000097</v>
      </c>
      <c r="D26">
        <v>0</v>
      </c>
      <c r="E26" s="1">
        <f>MIN($E$2,MAX(-$E$2,IF(C26&lt;50-Prim_Data!E$4,+Prim_Data!$E$2*(50-C26-Prim_Data!E$4)/(Prim_Data!E$3-Prim_Data!E$4),IF(C26&gt;50-Prim_Data!E$5,-Prim_Data!$E$2*(50-C26-Prim_Data!E$5)/(Prim_Data!E$6-Prim_Data!E$5),0))))</f>
        <v>1</v>
      </c>
      <c r="F26">
        <f t="shared" si="0"/>
        <v>0</v>
      </c>
    </row>
    <row r="27" spans="3:6" x14ac:dyDescent="0.2">
      <c r="C27" s="3">
        <v>49.813000000000102</v>
      </c>
      <c r="D27">
        <v>0</v>
      </c>
      <c r="E27" s="1">
        <f>MIN($E$2,MAX(-$E$2,IF(C27&lt;50-Prim_Data!E$4,+Prim_Data!$E$2*(50-C27-Prim_Data!E$4)/(Prim_Data!E$3-Prim_Data!E$4),IF(C27&gt;50-Prim_Data!E$5,-Prim_Data!$E$2*(50-C27-Prim_Data!E$5)/(Prim_Data!E$6-Prim_Data!E$5),0))))</f>
        <v>1</v>
      </c>
      <c r="F27">
        <f t="shared" si="0"/>
        <v>0</v>
      </c>
    </row>
    <row r="28" spans="3:6" x14ac:dyDescent="0.2">
      <c r="C28" s="3">
        <v>49.8140000000001</v>
      </c>
      <c r="D28">
        <v>0</v>
      </c>
      <c r="E28" s="1">
        <f>MIN($E$2,MAX(-$E$2,IF(C28&lt;50-Prim_Data!E$4,+Prim_Data!$E$2*(50-C28-Prim_Data!E$4)/(Prim_Data!E$3-Prim_Data!E$4),IF(C28&gt;50-Prim_Data!E$5,-Prim_Data!$E$2*(50-C28-Prim_Data!E$5)/(Prim_Data!E$6-Prim_Data!E$5),0))))</f>
        <v>1</v>
      </c>
      <c r="F28">
        <f t="shared" si="0"/>
        <v>0</v>
      </c>
    </row>
    <row r="29" spans="3:6" x14ac:dyDescent="0.2">
      <c r="C29" s="3">
        <v>49.815000000000097</v>
      </c>
      <c r="D29">
        <v>0</v>
      </c>
      <c r="E29" s="1">
        <f>MIN($E$2,MAX(-$E$2,IF(C29&lt;50-Prim_Data!E$4,+Prim_Data!$E$2*(50-C29-Prim_Data!E$4)/(Prim_Data!E$3-Prim_Data!E$4),IF(C29&gt;50-Prim_Data!E$5,-Prim_Data!$E$2*(50-C29-Prim_Data!E$5)/(Prim_Data!E$6-Prim_Data!E$5),0))))</f>
        <v>1</v>
      </c>
      <c r="F29">
        <f t="shared" si="0"/>
        <v>0</v>
      </c>
    </row>
    <row r="30" spans="3:6" x14ac:dyDescent="0.2">
      <c r="C30" s="3">
        <v>49.816000000000102</v>
      </c>
      <c r="D30">
        <v>0</v>
      </c>
      <c r="E30" s="1">
        <f>MIN($E$2,MAX(-$E$2,IF(C30&lt;50-Prim_Data!E$4,+Prim_Data!$E$2*(50-C30-Prim_Data!E$4)/(Prim_Data!E$3-Prim_Data!E$4),IF(C30&gt;50-Prim_Data!E$5,-Prim_Data!$E$2*(50-C30-Prim_Data!E$5)/(Prim_Data!E$6-Prim_Data!E$5),0))))</f>
        <v>1</v>
      </c>
      <c r="F30">
        <f t="shared" si="0"/>
        <v>0</v>
      </c>
    </row>
    <row r="31" spans="3:6" x14ac:dyDescent="0.2">
      <c r="C31" s="3">
        <v>49.8170000000001</v>
      </c>
      <c r="D31">
        <v>0</v>
      </c>
      <c r="E31" s="1">
        <f>MIN($E$2,MAX(-$E$2,IF(C31&lt;50-Prim_Data!E$4,+Prim_Data!$E$2*(50-C31-Prim_Data!E$4)/(Prim_Data!E$3-Prim_Data!E$4),IF(C31&gt;50-Prim_Data!E$5,-Prim_Data!$E$2*(50-C31-Prim_Data!E$5)/(Prim_Data!E$6-Prim_Data!E$5),0))))</f>
        <v>1</v>
      </c>
      <c r="F31">
        <f t="shared" si="0"/>
        <v>0</v>
      </c>
    </row>
    <row r="32" spans="3:6" x14ac:dyDescent="0.2">
      <c r="C32" s="3">
        <v>49.818000000000097</v>
      </c>
      <c r="D32">
        <v>0</v>
      </c>
      <c r="E32" s="1">
        <f>MIN($E$2,MAX(-$E$2,IF(C32&lt;50-Prim_Data!E$4,+Prim_Data!$E$2*(50-C32-Prim_Data!E$4)/(Prim_Data!E$3-Prim_Data!E$4),IF(C32&gt;50-Prim_Data!E$5,-Prim_Data!$E$2*(50-C32-Prim_Data!E$5)/(Prim_Data!E$6-Prim_Data!E$5),0))))</f>
        <v>1</v>
      </c>
      <c r="F32">
        <f t="shared" si="0"/>
        <v>0</v>
      </c>
    </row>
    <row r="33" spans="3:6" x14ac:dyDescent="0.2">
      <c r="C33" s="3">
        <v>49.819000000000102</v>
      </c>
      <c r="D33">
        <v>0</v>
      </c>
      <c r="E33" s="1">
        <f>MIN($E$2,MAX(-$E$2,IF(C33&lt;50-Prim_Data!E$4,+Prim_Data!$E$2*(50-C33-Prim_Data!E$4)/(Prim_Data!E$3-Prim_Data!E$4),IF(C33&gt;50-Prim_Data!E$5,-Prim_Data!$E$2*(50-C33-Prim_Data!E$5)/(Prim_Data!E$6-Prim_Data!E$5),0))))</f>
        <v>1</v>
      </c>
      <c r="F33">
        <f t="shared" si="0"/>
        <v>0</v>
      </c>
    </row>
    <row r="34" spans="3:6" x14ac:dyDescent="0.2">
      <c r="C34" s="3">
        <v>49.8200000000001</v>
      </c>
      <c r="D34">
        <v>0</v>
      </c>
      <c r="E34" s="1">
        <f>MIN($E$2,MAX(-$E$2,IF(C34&lt;50-Prim_Data!E$4,+Prim_Data!$E$2*(50-C34-Prim_Data!E$4)/(Prim_Data!E$3-Prim_Data!E$4),IF(C34&gt;50-Prim_Data!E$5,-Prim_Data!$E$2*(50-C34-Prim_Data!E$5)/(Prim_Data!E$6-Prim_Data!E$5),0))))</f>
        <v>0.99999999999944578</v>
      </c>
      <c r="F34">
        <f t="shared" si="0"/>
        <v>0</v>
      </c>
    </row>
    <row r="35" spans="3:6" x14ac:dyDescent="0.2">
      <c r="C35" s="3">
        <v>49.821000000000097</v>
      </c>
      <c r="D35">
        <v>0</v>
      </c>
      <c r="E35" s="1">
        <f>MIN($E$2,MAX(-$E$2,IF(C35&lt;50-Prim_Data!E$4,+Prim_Data!$E$2*(50-C35-Prim_Data!E$4)/(Prim_Data!E$3-Prim_Data!E$4),IF(C35&gt;50-Prim_Data!E$5,-Prim_Data!$E$2*(50-C35-Prim_Data!E$5)/(Prim_Data!E$6-Prim_Data!E$5),0))))</f>
        <v>0.99444444444390323</v>
      </c>
      <c r="F35">
        <f t="shared" si="0"/>
        <v>0</v>
      </c>
    </row>
    <row r="36" spans="3:6" x14ac:dyDescent="0.2">
      <c r="C36" s="3">
        <v>49.822000000000102</v>
      </c>
      <c r="D36">
        <v>0</v>
      </c>
      <c r="E36" s="1">
        <f>MIN($E$2,MAX(-$E$2,IF(C36&lt;50-Prim_Data!E$4,+Prim_Data!$E$2*(50-C36-Prim_Data!E$4)/(Prim_Data!E$3-Prim_Data!E$4),IF(C36&gt;50-Prim_Data!E$5,-Prim_Data!$E$2*(50-C36-Prim_Data!E$5)/(Prim_Data!E$6-Prim_Data!E$5),0))))</f>
        <v>0.98888888888832116</v>
      </c>
      <c r="F36">
        <f t="shared" si="0"/>
        <v>0</v>
      </c>
    </row>
    <row r="37" spans="3:6" x14ac:dyDescent="0.2">
      <c r="C37" s="3">
        <v>49.8230000000001</v>
      </c>
      <c r="D37">
        <v>0</v>
      </c>
      <c r="E37" s="1">
        <f>MIN($E$2,MAX(-$E$2,IF(C37&lt;50-Prim_Data!E$4,+Prim_Data!$E$2*(50-C37-Prim_Data!E$4)/(Prim_Data!E$3-Prim_Data!E$4),IF(C37&gt;50-Prim_Data!E$5,-Prim_Data!$E$2*(50-C37-Prim_Data!E$5)/(Prim_Data!E$6-Prim_Data!E$5),0))))</f>
        <v>0.9833333333327785</v>
      </c>
      <c r="F37">
        <f t="shared" si="0"/>
        <v>0</v>
      </c>
    </row>
    <row r="38" spans="3:6" x14ac:dyDescent="0.2">
      <c r="C38" s="3">
        <v>49.824000000000098</v>
      </c>
      <c r="D38">
        <v>0</v>
      </c>
      <c r="E38" s="1">
        <f>MIN($E$2,MAX(-$E$2,IF(C38&lt;50-Prim_Data!E$4,+Prim_Data!$E$2*(50-C38-Prim_Data!E$4)/(Prim_Data!E$3-Prim_Data!E$4),IF(C38&gt;50-Prim_Data!E$5,-Prim_Data!$E$2*(50-C38-Prim_Data!E$5)/(Prim_Data!E$6-Prim_Data!E$5),0))))</f>
        <v>0.97777777777723596</v>
      </c>
      <c r="F38">
        <f t="shared" si="0"/>
        <v>0</v>
      </c>
    </row>
    <row r="39" spans="3:6" x14ac:dyDescent="0.2">
      <c r="C39" s="3">
        <v>49.825000000000102</v>
      </c>
      <c r="D39">
        <v>0</v>
      </c>
      <c r="E39" s="1">
        <f>MIN($E$2,MAX(-$E$2,IF(C39&lt;50-Prim_Data!E$4,+Prim_Data!$E$2*(50-C39-Prim_Data!E$4)/(Prim_Data!E$3-Prim_Data!E$4),IF(C39&gt;50-Prim_Data!E$5,-Prim_Data!$E$2*(50-C39-Prim_Data!E$5)/(Prim_Data!E$6-Prim_Data!E$5),0))))</f>
        <v>0.97222222222165378</v>
      </c>
      <c r="F39">
        <f t="shared" si="0"/>
        <v>0</v>
      </c>
    </row>
    <row r="40" spans="3:6" x14ac:dyDescent="0.2">
      <c r="C40" s="3">
        <v>49.8260000000001</v>
      </c>
      <c r="D40">
        <v>0</v>
      </c>
      <c r="E40" s="1">
        <f>MIN($E$2,MAX(-$E$2,IF(C40&lt;50-Prim_Data!E$4,+Prim_Data!$E$2*(50-C40-Prim_Data!E$4)/(Prim_Data!E$3-Prim_Data!E$4),IF(C40&gt;50-Prim_Data!E$5,-Prim_Data!$E$2*(50-C40-Prim_Data!E$5)/(Prim_Data!E$6-Prim_Data!E$5),0))))</f>
        <v>0.96666666666611123</v>
      </c>
      <c r="F40">
        <f t="shared" si="0"/>
        <v>0</v>
      </c>
    </row>
    <row r="41" spans="3:6" x14ac:dyDescent="0.2">
      <c r="C41" s="3">
        <v>49.827000000000098</v>
      </c>
      <c r="D41">
        <v>0</v>
      </c>
      <c r="E41" s="1">
        <f>MIN($E$2,MAX(-$E$2,IF(C41&lt;50-Prim_Data!E$4,+Prim_Data!$E$2*(50-C41-Prim_Data!E$4)/(Prim_Data!E$3-Prim_Data!E$4),IF(C41&gt;50-Prim_Data!E$5,-Prim_Data!$E$2*(50-C41-Prim_Data!E$5)/(Prim_Data!E$6-Prim_Data!E$5),0))))</f>
        <v>0.96111111111056857</v>
      </c>
      <c r="F41">
        <f t="shared" si="0"/>
        <v>0</v>
      </c>
    </row>
    <row r="42" spans="3:6" x14ac:dyDescent="0.2">
      <c r="C42" s="3">
        <v>49.828000000000102</v>
      </c>
      <c r="D42">
        <v>0</v>
      </c>
      <c r="E42" s="1">
        <f>MIN($E$2,MAX(-$E$2,IF(C42&lt;50-Prim_Data!E$4,+Prim_Data!$E$2*(50-C42-Prim_Data!E$4)/(Prim_Data!E$3-Prim_Data!E$4),IF(C42&gt;50-Prim_Data!E$5,-Prim_Data!$E$2*(50-C42-Prim_Data!E$5)/(Prim_Data!E$6-Prim_Data!E$5),0))))</f>
        <v>0.9555555555549865</v>
      </c>
      <c r="F42">
        <f t="shared" si="0"/>
        <v>0</v>
      </c>
    </row>
    <row r="43" spans="3:6" x14ac:dyDescent="0.2">
      <c r="C43" s="3">
        <v>49.8290000000001</v>
      </c>
      <c r="D43">
        <v>0</v>
      </c>
      <c r="E43" s="1">
        <f>MIN($E$2,MAX(-$E$2,IF(C43&lt;50-Prim_Data!E$4,+Prim_Data!$E$2*(50-C43-Prim_Data!E$4)/(Prim_Data!E$3-Prim_Data!E$4),IF(C43&gt;50-Prim_Data!E$5,-Prim_Data!$E$2*(50-C43-Prim_Data!E$5)/(Prim_Data!E$6-Prim_Data!E$5),0))))</f>
        <v>0.94999999999944396</v>
      </c>
      <c r="F43">
        <f t="shared" si="0"/>
        <v>0</v>
      </c>
    </row>
    <row r="44" spans="3:6" x14ac:dyDescent="0.2">
      <c r="C44" s="3">
        <v>49.830000000000098</v>
      </c>
      <c r="D44">
        <v>0</v>
      </c>
      <c r="E44" s="1">
        <f>MIN($E$2,MAX(-$E$2,IF(C44&lt;50-Prim_Data!E$4,+Prim_Data!$E$2*(50-C44-Prim_Data!E$4)/(Prim_Data!E$3-Prim_Data!E$4),IF(C44&gt;50-Prim_Data!E$5,-Prim_Data!$E$2*(50-C44-Prim_Data!E$5)/(Prim_Data!E$6-Prim_Data!E$5),0))))</f>
        <v>0.9444444444439013</v>
      </c>
      <c r="F44">
        <f t="shared" si="0"/>
        <v>0</v>
      </c>
    </row>
    <row r="45" spans="3:6" x14ac:dyDescent="0.2">
      <c r="C45" s="3">
        <v>49.831000000000103</v>
      </c>
      <c r="D45">
        <v>0</v>
      </c>
      <c r="E45" s="1">
        <f>MIN($E$2,MAX(-$E$2,IF(C45&lt;50-Prim_Data!E$4,+Prim_Data!$E$2*(50-C45-Prim_Data!E$4)/(Prim_Data!E$3-Prim_Data!E$4),IF(C45&gt;50-Prim_Data!E$5,-Prim_Data!$E$2*(50-C45-Prim_Data!E$5)/(Prim_Data!E$6-Prim_Data!E$5),0))))</f>
        <v>0.93888888888831923</v>
      </c>
      <c r="F45">
        <f t="shared" si="0"/>
        <v>0</v>
      </c>
    </row>
    <row r="46" spans="3:6" x14ac:dyDescent="0.2">
      <c r="C46" s="3">
        <v>49.8320000000001</v>
      </c>
      <c r="D46">
        <v>0</v>
      </c>
      <c r="E46" s="1">
        <f>MIN($E$2,MAX(-$E$2,IF(C46&lt;50-Prim_Data!E$4,+Prim_Data!$E$2*(50-C46-Prim_Data!E$4)/(Prim_Data!E$3-Prim_Data!E$4),IF(C46&gt;50-Prim_Data!E$5,-Prim_Data!$E$2*(50-C46-Prim_Data!E$5)/(Prim_Data!E$6-Prim_Data!E$5),0))))</f>
        <v>0.93333333333277657</v>
      </c>
      <c r="F46">
        <f t="shared" si="0"/>
        <v>0</v>
      </c>
    </row>
    <row r="47" spans="3:6" x14ac:dyDescent="0.2">
      <c r="C47" s="3">
        <v>49.833000000000197</v>
      </c>
      <c r="D47">
        <v>0</v>
      </c>
      <c r="E47" s="1">
        <f>MIN($E$2,MAX(-$E$2,IF(C47&lt;50-Prim_Data!E$4,+Prim_Data!$E$2*(50-C47-Prim_Data!E$4)/(Prim_Data!E$3-Prim_Data!E$4),IF(C47&gt;50-Prim_Data!E$5,-Prim_Data!$E$2*(50-C47-Prim_Data!E$5)/(Prim_Data!E$6-Prim_Data!E$5),0))))</f>
        <v>0.92777777777668136</v>
      </c>
      <c r="F47">
        <f t="shared" si="0"/>
        <v>0</v>
      </c>
    </row>
    <row r="48" spans="3:6" x14ac:dyDescent="0.2">
      <c r="C48" s="3">
        <v>49.834000000000202</v>
      </c>
      <c r="D48">
        <v>0</v>
      </c>
      <c r="E48" s="1">
        <f>MIN($E$2,MAX(-$E$2,IF(C48&lt;50-Prim_Data!E$4,+Prim_Data!$E$2*(50-C48-Prim_Data!E$4)/(Prim_Data!E$3-Prim_Data!E$4),IF(C48&gt;50-Prim_Data!E$5,-Prim_Data!$E$2*(50-C48-Prim_Data!E$5)/(Prim_Data!E$6-Prim_Data!E$5),0))))</f>
        <v>0.92222222222109929</v>
      </c>
      <c r="F48">
        <f t="shared" si="0"/>
        <v>0</v>
      </c>
    </row>
    <row r="49" spans="3:6" x14ac:dyDescent="0.2">
      <c r="C49" s="3">
        <v>49.8350000000002</v>
      </c>
      <c r="D49">
        <v>0</v>
      </c>
      <c r="E49" s="1">
        <f>MIN($E$2,MAX(-$E$2,IF(C49&lt;50-Prim_Data!E$4,+Prim_Data!$E$2*(50-C49-Prim_Data!E$4)/(Prim_Data!E$3-Prim_Data!E$4),IF(C49&gt;50-Prim_Data!E$5,-Prim_Data!$E$2*(50-C49-Prim_Data!E$5)/(Prim_Data!E$6-Prim_Data!E$5),0))))</f>
        <v>0.91666666666555663</v>
      </c>
      <c r="F49">
        <f t="shared" si="0"/>
        <v>0</v>
      </c>
    </row>
    <row r="50" spans="3:6" x14ac:dyDescent="0.2">
      <c r="C50" s="3">
        <v>49.836000000000197</v>
      </c>
      <c r="D50">
        <v>0</v>
      </c>
      <c r="E50" s="1">
        <f>MIN($E$2,MAX(-$E$2,IF(C50&lt;50-Prim_Data!E$4,+Prim_Data!$E$2*(50-C50-Prim_Data!E$4)/(Prim_Data!E$3-Prim_Data!E$4),IF(C50&gt;50-Prim_Data!E$5,-Prim_Data!$E$2*(50-C50-Prim_Data!E$5)/(Prim_Data!E$6-Prim_Data!E$5),0))))</f>
        <v>0.91111111111001408</v>
      </c>
      <c r="F50">
        <f t="shared" si="0"/>
        <v>0</v>
      </c>
    </row>
    <row r="51" spans="3:6" x14ac:dyDescent="0.2">
      <c r="C51" s="3">
        <v>49.837000000000202</v>
      </c>
      <c r="D51">
        <v>0</v>
      </c>
      <c r="E51" s="1">
        <f>MIN($E$2,MAX(-$E$2,IF(C51&lt;50-Prim_Data!E$4,+Prim_Data!$E$2*(50-C51-Prim_Data!E$4)/(Prim_Data!E$3-Prim_Data!E$4),IF(C51&gt;50-Prim_Data!E$5,-Prim_Data!$E$2*(50-C51-Prim_Data!E$5)/(Prim_Data!E$6-Prim_Data!E$5),0))))</f>
        <v>0.90555555555443201</v>
      </c>
      <c r="F51">
        <f t="shared" si="0"/>
        <v>0</v>
      </c>
    </row>
    <row r="52" spans="3:6" x14ac:dyDescent="0.2">
      <c r="C52" s="3">
        <v>49.8380000000002</v>
      </c>
      <c r="D52">
        <v>0</v>
      </c>
      <c r="E52" s="1">
        <f>MIN($E$2,MAX(-$E$2,IF(C52&lt;50-Prim_Data!E$4,+Prim_Data!$E$2*(50-C52-Prim_Data!E$4)/(Prim_Data!E$3-Prim_Data!E$4),IF(C52&gt;50-Prim_Data!E$5,-Prim_Data!$E$2*(50-C52-Prim_Data!E$5)/(Prim_Data!E$6-Prim_Data!E$5),0))))</f>
        <v>0.89999999999888936</v>
      </c>
      <c r="F52">
        <f t="shared" si="0"/>
        <v>0</v>
      </c>
    </row>
    <row r="53" spans="3:6" x14ac:dyDescent="0.2">
      <c r="C53" s="3">
        <v>49.839000000000198</v>
      </c>
      <c r="D53">
        <v>0</v>
      </c>
      <c r="E53" s="1">
        <f>MIN($E$2,MAX(-$E$2,IF(C53&lt;50-Prim_Data!E$4,+Prim_Data!$E$2*(50-C53-Prim_Data!E$4)/(Prim_Data!E$3-Prim_Data!E$4),IF(C53&gt;50-Prim_Data!E$5,-Prim_Data!$E$2*(50-C53-Prim_Data!E$5)/(Prim_Data!E$6-Prim_Data!E$5),0))))</f>
        <v>0.89444444444334681</v>
      </c>
      <c r="F53">
        <f t="shared" si="0"/>
        <v>0</v>
      </c>
    </row>
    <row r="54" spans="3:6" x14ac:dyDescent="0.2">
      <c r="C54" s="3">
        <v>49.840000000000202</v>
      </c>
      <c r="D54">
        <v>0</v>
      </c>
      <c r="E54" s="1">
        <f>MIN($E$2,MAX(-$E$2,IF(C54&lt;50-Prim_Data!E$4,+Prim_Data!$E$2*(50-C54-Prim_Data!E$4)/(Prim_Data!E$3-Prim_Data!E$4),IF(C54&gt;50-Prim_Data!E$5,-Prim_Data!$E$2*(50-C54-Prim_Data!E$5)/(Prim_Data!E$6-Prim_Data!E$5),0))))</f>
        <v>0.88888888888776474</v>
      </c>
      <c r="F54">
        <f t="shared" si="0"/>
        <v>0</v>
      </c>
    </row>
    <row r="55" spans="3:6" x14ac:dyDescent="0.2">
      <c r="C55" s="3">
        <v>49.841000000000193</v>
      </c>
      <c r="D55">
        <v>0</v>
      </c>
      <c r="E55" s="1">
        <f>MIN($E$2,MAX(-$E$2,IF(C55&lt;50-Prim_Data!E$4,+Prim_Data!$E$2*(50-C55-Prim_Data!E$4)/(Prim_Data!E$3-Prim_Data!E$4),IF(C55&gt;50-Prim_Data!E$5,-Prim_Data!$E$2*(50-C55-Prim_Data!E$5)/(Prim_Data!E$6-Prim_Data!E$5),0))))</f>
        <v>0.88333333333226161</v>
      </c>
      <c r="F55">
        <f t="shared" si="0"/>
        <v>0</v>
      </c>
    </row>
    <row r="56" spans="3:6" x14ac:dyDescent="0.2">
      <c r="C56" s="3">
        <v>49.842000000000198</v>
      </c>
      <c r="D56">
        <v>0</v>
      </c>
      <c r="E56" s="1">
        <f>MIN($E$2,MAX(-$E$2,IF(C56&lt;50-Prim_Data!E$4,+Prim_Data!$E$2*(50-C56-Prim_Data!E$4)/(Prim_Data!E$3-Prim_Data!E$4),IF(C56&gt;50-Prim_Data!E$5,-Prim_Data!$E$2*(50-C56-Prim_Data!E$5)/(Prim_Data!E$6-Prim_Data!E$5),0))))</f>
        <v>0.87777777777667942</v>
      </c>
      <c r="F56">
        <f t="shared" si="0"/>
        <v>0</v>
      </c>
    </row>
    <row r="57" spans="3:6" x14ac:dyDescent="0.2">
      <c r="C57" s="3">
        <v>49.843000000000202</v>
      </c>
      <c r="D57">
        <v>0</v>
      </c>
      <c r="E57" s="1">
        <f>MIN($E$2,MAX(-$E$2,IF(C57&lt;50-Prim_Data!E$4,+Prim_Data!$E$2*(50-C57-Prim_Data!E$4)/(Prim_Data!E$3-Prim_Data!E$4),IF(C57&gt;50-Prim_Data!E$5,-Prim_Data!$E$2*(50-C57-Prim_Data!E$5)/(Prim_Data!E$6-Prim_Data!E$5),0))))</f>
        <v>0.87222222222109735</v>
      </c>
      <c r="F57">
        <f t="shared" si="0"/>
        <v>0</v>
      </c>
    </row>
    <row r="58" spans="3:6" x14ac:dyDescent="0.2">
      <c r="C58" s="3">
        <v>49.844000000000207</v>
      </c>
      <c r="D58">
        <v>0</v>
      </c>
      <c r="E58" s="1">
        <f>MIN($E$2,MAX(-$E$2,IF(C58&lt;50-Prim_Data!E$4,+Prim_Data!$E$2*(50-C58-Prim_Data!E$4)/(Prim_Data!E$3-Prim_Data!E$4),IF(C58&gt;50-Prim_Data!E$5,-Prim_Data!$E$2*(50-C58-Prim_Data!E$5)/(Prim_Data!E$6-Prim_Data!E$5),0))))</f>
        <v>0.86666666666551528</v>
      </c>
      <c r="F58">
        <f t="shared" si="0"/>
        <v>0</v>
      </c>
    </row>
    <row r="59" spans="3:6" x14ac:dyDescent="0.2">
      <c r="C59" s="3">
        <v>49.845000000000198</v>
      </c>
      <c r="D59">
        <v>0</v>
      </c>
      <c r="E59" s="1">
        <f>MIN($E$2,MAX(-$E$2,IF(C59&lt;50-Prim_Data!E$4,+Prim_Data!$E$2*(50-C59-Prim_Data!E$4)/(Prim_Data!E$3-Prim_Data!E$4),IF(C59&gt;50-Prim_Data!E$5,-Prim_Data!$E$2*(50-C59-Prim_Data!E$5)/(Prim_Data!E$6-Prim_Data!E$5),0))))</f>
        <v>0.86111111111001215</v>
      </c>
      <c r="F59">
        <f t="shared" si="0"/>
        <v>0</v>
      </c>
    </row>
    <row r="60" spans="3:6" x14ac:dyDescent="0.2">
      <c r="C60" s="3">
        <v>49.846000000000203</v>
      </c>
      <c r="D60">
        <v>0</v>
      </c>
      <c r="E60" s="1">
        <f>MIN($E$2,MAX(-$E$2,IF(C60&lt;50-Prim_Data!E$4,+Prim_Data!$E$2*(50-C60-Prim_Data!E$4)/(Prim_Data!E$3-Prim_Data!E$4),IF(C60&gt;50-Prim_Data!E$5,-Prim_Data!$E$2*(50-C60-Prim_Data!E$5)/(Prim_Data!E$6-Prim_Data!E$5),0))))</f>
        <v>0.85555555555443008</v>
      </c>
      <c r="F60">
        <f t="shared" si="0"/>
        <v>0</v>
      </c>
    </row>
    <row r="61" spans="3:6" x14ac:dyDescent="0.2">
      <c r="C61" s="3">
        <v>49.8470000000002</v>
      </c>
      <c r="D61">
        <v>0</v>
      </c>
      <c r="E61" s="1">
        <f>MIN($E$2,MAX(-$E$2,IF(C61&lt;50-Prim_Data!E$4,+Prim_Data!$E$2*(50-C61-Prim_Data!E$4)/(Prim_Data!E$3-Prim_Data!E$4),IF(C61&gt;50-Prim_Data!E$5,-Prim_Data!$E$2*(50-C61-Prim_Data!E$5)/(Prim_Data!E$6-Prim_Data!E$5),0))))</f>
        <v>0.84999999999888753</v>
      </c>
      <c r="F61">
        <f t="shared" si="0"/>
        <v>0</v>
      </c>
    </row>
    <row r="62" spans="3:6" x14ac:dyDescent="0.2">
      <c r="C62" s="3">
        <v>49.848000000000198</v>
      </c>
      <c r="D62">
        <v>0</v>
      </c>
      <c r="E62" s="1">
        <f>MIN($E$2,MAX(-$E$2,IF(C62&lt;50-Prim_Data!E$4,+Prim_Data!$E$2*(50-C62-Prim_Data!E$4)/(Prim_Data!E$3-Prim_Data!E$4),IF(C62&gt;50-Prim_Data!E$5,-Prim_Data!$E$2*(50-C62-Prim_Data!E$5)/(Prim_Data!E$6-Prim_Data!E$5),0))))</f>
        <v>0.84444444444334488</v>
      </c>
      <c r="F62">
        <f t="shared" si="0"/>
        <v>0</v>
      </c>
    </row>
    <row r="63" spans="3:6" x14ac:dyDescent="0.2">
      <c r="C63" s="3">
        <v>49.849000000000203</v>
      </c>
      <c r="D63">
        <v>0</v>
      </c>
      <c r="E63" s="1">
        <f>MIN($E$2,MAX(-$E$2,IF(C63&lt;50-Prim_Data!E$4,+Prim_Data!$E$2*(50-C63-Prim_Data!E$4)/(Prim_Data!E$3-Prim_Data!E$4),IF(C63&gt;50-Prim_Data!E$5,-Prim_Data!$E$2*(50-C63-Prim_Data!E$5)/(Prim_Data!E$6-Prim_Data!E$5),0))))</f>
        <v>0.83888888888776281</v>
      </c>
      <c r="F63">
        <f t="shared" si="0"/>
        <v>0</v>
      </c>
    </row>
    <row r="64" spans="3:6" x14ac:dyDescent="0.2">
      <c r="C64" s="3">
        <v>49.8500000000002</v>
      </c>
      <c r="D64">
        <v>0</v>
      </c>
      <c r="E64" s="1">
        <f>MIN($E$2,MAX(-$E$2,IF(C64&lt;50-Prim_Data!E$4,+Prim_Data!$E$2*(50-C64-Prim_Data!E$4)/(Prim_Data!E$3-Prim_Data!E$4),IF(C64&gt;50-Prim_Data!E$5,-Prim_Data!$E$2*(50-C64-Prim_Data!E$5)/(Prim_Data!E$6-Prim_Data!E$5),0))))</f>
        <v>0.83333333333222015</v>
      </c>
      <c r="F64">
        <f t="shared" si="0"/>
        <v>0</v>
      </c>
    </row>
    <row r="65" spans="3:6" x14ac:dyDescent="0.2">
      <c r="C65" s="3">
        <v>49.851000000000198</v>
      </c>
      <c r="D65">
        <v>0</v>
      </c>
      <c r="E65" s="1">
        <f>MIN($E$2,MAX(-$E$2,IF(C65&lt;50-Prim_Data!E$4,+Prim_Data!$E$2*(50-C65-Prim_Data!E$4)/(Prim_Data!E$3-Prim_Data!E$4),IF(C65&gt;50-Prim_Data!E$5,-Prim_Data!$E$2*(50-C65-Prim_Data!E$5)/(Prim_Data!E$6-Prim_Data!E$5),0))))</f>
        <v>0.8277777777766776</v>
      </c>
      <c r="F65">
        <f t="shared" si="0"/>
        <v>0</v>
      </c>
    </row>
    <row r="66" spans="3:6" x14ac:dyDescent="0.2">
      <c r="C66" s="3">
        <v>49.852000000000203</v>
      </c>
      <c r="D66">
        <v>0</v>
      </c>
      <c r="E66" s="1">
        <f>MIN($E$2,MAX(-$E$2,IF(C66&lt;50-Prim_Data!E$4,+Prim_Data!$E$2*(50-C66-Prim_Data!E$4)/(Prim_Data!E$3-Prim_Data!E$4),IF(C66&gt;50-Prim_Data!E$5,-Prim_Data!$E$2*(50-C66-Prim_Data!E$5)/(Prim_Data!E$6-Prim_Data!E$5),0))))</f>
        <v>0.82222222222109553</v>
      </c>
      <c r="F66">
        <f t="shared" si="0"/>
        <v>0</v>
      </c>
    </row>
    <row r="67" spans="3:6" x14ac:dyDescent="0.2">
      <c r="C67" s="3">
        <v>49.8530000000003</v>
      </c>
      <c r="D67">
        <v>0</v>
      </c>
      <c r="E67" s="1">
        <f>MIN($E$2,MAX(-$E$2,IF(C67&lt;50-Prim_Data!E$4,+Prim_Data!$E$2*(50-C67-Prim_Data!E$4)/(Prim_Data!E$3-Prim_Data!E$4),IF(C67&gt;50-Prim_Data!E$5,-Prim_Data!$E$2*(50-C67-Prim_Data!E$5)/(Prim_Data!E$6-Prim_Data!E$5),0))))</f>
        <v>0.81666666666500021</v>
      </c>
      <c r="F67">
        <f t="shared" si="0"/>
        <v>0</v>
      </c>
    </row>
    <row r="68" spans="3:6" x14ac:dyDescent="0.2">
      <c r="C68" s="3">
        <v>49.854000000000298</v>
      </c>
      <c r="D68">
        <v>0</v>
      </c>
      <c r="E68" s="1">
        <f>MIN($E$2,MAX(-$E$2,IF(C68&lt;50-Prim_Data!E$4,+Prim_Data!$E$2*(50-C68-Prim_Data!E$4)/(Prim_Data!E$3-Prim_Data!E$4),IF(C68&gt;50-Prim_Data!E$5,-Prim_Data!$E$2*(50-C68-Prim_Data!E$5)/(Prim_Data!E$6-Prim_Data!E$5),0))))</f>
        <v>0.81111111110945766</v>
      </c>
      <c r="F68">
        <f t="shared" si="0"/>
        <v>0</v>
      </c>
    </row>
    <row r="69" spans="3:6" x14ac:dyDescent="0.2">
      <c r="C69" s="3">
        <v>49.855000000000302</v>
      </c>
      <c r="D69">
        <v>0</v>
      </c>
      <c r="E69" s="1">
        <f>MIN($E$2,MAX(-$E$2,IF(C69&lt;50-Prim_Data!E$4,+Prim_Data!$E$2*(50-C69-Prim_Data!E$4)/(Prim_Data!E$3-Prim_Data!E$4),IF(C69&gt;50-Prim_Data!E$5,-Prim_Data!$E$2*(50-C69-Prim_Data!E$5)/(Prim_Data!E$6-Prim_Data!E$5),0))))</f>
        <v>0.80555555555387559</v>
      </c>
      <c r="F69">
        <f t="shared" si="0"/>
        <v>0</v>
      </c>
    </row>
    <row r="70" spans="3:6" x14ac:dyDescent="0.2">
      <c r="C70" s="3">
        <v>49.8560000000003</v>
      </c>
      <c r="D70">
        <v>0</v>
      </c>
      <c r="E70" s="1">
        <f>MIN($E$2,MAX(-$E$2,IF(C70&lt;50-Prim_Data!E$4,+Prim_Data!$E$2*(50-C70-Prim_Data!E$4)/(Prim_Data!E$3-Prim_Data!E$4),IF(C70&gt;50-Prim_Data!E$5,-Prim_Data!$E$2*(50-C70-Prim_Data!E$5)/(Prim_Data!E$6-Prim_Data!E$5),0))))</f>
        <v>0.79999999999833293</v>
      </c>
      <c r="F70">
        <f t="shared" si="0"/>
        <v>0</v>
      </c>
    </row>
    <row r="71" spans="3:6" x14ac:dyDescent="0.2">
      <c r="C71" s="3">
        <v>49.857000000000298</v>
      </c>
      <c r="D71">
        <v>0</v>
      </c>
      <c r="E71" s="1">
        <f>MIN($E$2,MAX(-$E$2,IF(C71&lt;50-Prim_Data!E$4,+Prim_Data!$E$2*(50-C71-Prim_Data!E$4)/(Prim_Data!E$3-Prim_Data!E$4),IF(C71&gt;50-Prim_Data!E$5,-Prim_Data!$E$2*(50-C71-Prim_Data!E$5)/(Prim_Data!E$6-Prim_Data!E$5),0))))</f>
        <v>0.79444444444279028</v>
      </c>
      <c r="F71">
        <f t="shared" si="0"/>
        <v>0</v>
      </c>
    </row>
    <row r="72" spans="3:6" x14ac:dyDescent="0.2">
      <c r="C72" s="3">
        <v>49.858000000000303</v>
      </c>
      <c r="D72">
        <v>0</v>
      </c>
      <c r="E72" s="1">
        <f>MIN($E$2,MAX(-$E$2,IF(C72&lt;50-Prim_Data!E$4,+Prim_Data!$E$2*(50-C72-Prim_Data!E$4)/(Prim_Data!E$3-Prim_Data!E$4),IF(C72&gt;50-Prim_Data!E$5,-Prim_Data!$E$2*(50-C72-Prim_Data!E$5)/(Prim_Data!E$6-Prim_Data!E$5),0))))</f>
        <v>0.78888888888720821</v>
      </c>
      <c r="F72">
        <f t="shared" si="0"/>
        <v>0</v>
      </c>
    </row>
    <row r="73" spans="3:6" x14ac:dyDescent="0.2">
      <c r="C73" s="3">
        <v>49.8590000000003</v>
      </c>
      <c r="D73">
        <v>0</v>
      </c>
      <c r="E73" s="1">
        <f>MIN($E$2,MAX(-$E$2,IF(C73&lt;50-Prim_Data!E$4,+Prim_Data!$E$2*(50-C73-Prim_Data!E$4)/(Prim_Data!E$3-Prim_Data!E$4),IF(C73&gt;50-Prim_Data!E$5,-Prim_Data!$E$2*(50-C73-Prim_Data!E$5)/(Prim_Data!E$6-Prim_Data!E$5),0))))</f>
        <v>0.78333333333166566</v>
      </c>
      <c r="F73">
        <f t="shared" si="0"/>
        <v>0</v>
      </c>
    </row>
    <row r="74" spans="3:6" x14ac:dyDescent="0.2">
      <c r="C74" s="3">
        <v>49.860000000000298</v>
      </c>
      <c r="D74">
        <v>0</v>
      </c>
      <c r="E74" s="1">
        <f>MIN($E$2,MAX(-$E$2,IF(C74&lt;50-Prim_Data!E$4,+Prim_Data!$E$2*(50-C74-Prim_Data!E$4)/(Prim_Data!E$3-Prim_Data!E$4),IF(C74&gt;50-Prim_Data!E$5,-Prim_Data!$E$2*(50-C74-Prim_Data!E$5)/(Prim_Data!E$6-Prim_Data!E$5),0))))</f>
        <v>0.777777777776123</v>
      </c>
      <c r="F74">
        <f t="shared" si="0"/>
        <v>0</v>
      </c>
    </row>
    <row r="75" spans="3:6" x14ac:dyDescent="0.2">
      <c r="C75" s="3">
        <v>49.861000000000303</v>
      </c>
      <c r="D75">
        <v>0</v>
      </c>
      <c r="E75" s="1">
        <f>MIN($E$2,MAX(-$E$2,IF(C75&lt;50-Prim_Data!E$4,+Prim_Data!$E$2*(50-C75-Prim_Data!E$4)/(Prim_Data!E$3-Prim_Data!E$4),IF(C75&gt;50-Prim_Data!E$5,-Prim_Data!$E$2*(50-C75-Prim_Data!E$5)/(Prim_Data!E$6-Prim_Data!E$5),0))))</f>
        <v>0.77222222222054093</v>
      </c>
      <c r="F75">
        <f t="shared" si="0"/>
        <v>0</v>
      </c>
    </row>
    <row r="76" spans="3:6" x14ac:dyDescent="0.2">
      <c r="C76" s="3">
        <v>49.8620000000003</v>
      </c>
      <c r="D76">
        <v>0</v>
      </c>
      <c r="E76" s="1">
        <f>MIN($E$2,MAX(-$E$2,IF(C76&lt;50-Prim_Data!E$4,+Prim_Data!$E$2*(50-C76-Prim_Data!E$4)/(Prim_Data!E$3-Prim_Data!E$4),IF(C76&gt;50-Prim_Data!E$5,-Prim_Data!$E$2*(50-C76-Prim_Data!E$5)/(Prim_Data!E$6-Prim_Data!E$5),0))))</f>
        <v>0.76666666666499839</v>
      </c>
      <c r="F76">
        <f t="shared" si="0"/>
        <v>0</v>
      </c>
    </row>
    <row r="77" spans="3:6" x14ac:dyDescent="0.2">
      <c r="C77" s="3">
        <v>49.863000000000298</v>
      </c>
      <c r="D77">
        <v>0</v>
      </c>
      <c r="E77" s="1">
        <f>MIN($E$2,MAX(-$E$2,IF(C77&lt;50-Prim_Data!E$4,+Prim_Data!$E$2*(50-C77-Prim_Data!E$4)/(Prim_Data!E$3-Prim_Data!E$4),IF(C77&gt;50-Prim_Data!E$5,-Prim_Data!$E$2*(50-C77-Prim_Data!E$5)/(Prim_Data!E$6-Prim_Data!E$5),0))))</f>
        <v>0.76111111110945573</v>
      </c>
      <c r="F77">
        <f t="shared" si="0"/>
        <v>0</v>
      </c>
    </row>
    <row r="78" spans="3:6" x14ac:dyDescent="0.2">
      <c r="C78" s="3">
        <v>49.864000000000303</v>
      </c>
      <c r="D78">
        <v>0</v>
      </c>
      <c r="E78" s="1">
        <f>MIN($E$2,MAX(-$E$2,IF(C78&lt;50-Prim_Data!E$4,+Prim_Data!$E$2*(50-C78-Prim_Data!E$4)/(Prim_Data!E$3-Prim_Data!E$4),IF(C78&gt;50-Prim_Data!E$5,-Prim_Data!$E$2*(50-C78-Prim_Data!E$5)/(Prim_Data!E$6-Prim_Data!E$5),0))))</f>
        <v>0.75555555555387366</v>
      </c>
      <c r="F78">
        <f t="shared" si="0"/>
        <v>0</v>
      </c>
    </row>
    <row r="79" spans="3:6" x14ac:dyDescent="0.2">
      <c r="C79" s="3">
        <v>49.8650000000003</v>
      </c>
      <c r="D79">
        <v>0</v>
      </c>
      <c r="E79" s="1">
        <f>MIN($E$2,MAX(-$E$2,IF(C79&lt;50-Prim_Data!E$4,+Prim_Data!$E$2*(50-C79-Prim_Data!E$4)/(Prim_Data!E$3-Prim_Data!E$4),IF(C79&gt;50-Prim_Data!E$5,-Prim_Data!$E$2*(50-C79-Prim_Data!E$5)/(Prim_Data!E$6-Prim_Data!E$5),0))))</f>
        <v>0.749999999998331</v>
      </c>
      <c r="F79">
        <f t="shared" ref="F79:F142" si="1">+E79*D79</f>
        <v>0</v>
      </c>
    </row>
    <row r="80" spans="3:6" x14ac:dyDescent="0.2">
      <c r="C80" s="3">
        <v>49.866000000000298</v>
      </c>
      <c r="D80">
        <v>0</v>
      </c>
      <c r="E80" s="1">
        <f>MIN($E$2,MAX(-$E$2,IF(C80&lt;50-Prim_Data!E$4,+Prim_Data!$E$2*(50-C80-Prim_Data!E$4)/(Prim_Data!E$3-Prim_Data!E$4),IF(C80&gt;50-Prim_Data!E$5,-Prim_Data!$E$2*(50-C80-Prim_Data!E$5)/(Prim_Data!E$6-Prim_Data!E$5),0))))</f>
        <v>0.74444444444278846</v>
      </c>
      <c r="F80">
        <f t="shared" si="1"/>
        <v>0</v>
      </c>
    </row>
    <row r="81" spans="3:6" x14ac:dyDescent="0.2">
      <c r="C81" s="3">
        <v>49.867000000000303</v>
      </c>
      <c r="D81">
        <v>0</v>
      </c>
      <c r="E81" s="1">
        <f>MIN($E$2,MAX(-$E$2,IF(C81&lt;50-Prim_Data!E$4,+Prim_Data!$E$2*(50-C81-Prim_Data!E$4)/(Prim_Data!E$3-Prim_Data!E$4),IF(C81&gt;50-Prim_Data!E$5,-Prim_Data!$E$2*(50-C81-Prim_Data!E$5)/(Prim_Data!E$6-Prim_Data!E$5),0))))</f>
        <v>0.73888888888720639</v>
      </c>
      <c r="F81">
        <f t="shared" si="1"/>
        <v>0</v>
      </c>
    </row>
    <row r="82" spans="3:6" x14ac:dyDescent="0.2">
      <c r="C82" s="3">
        <v>49.868000000000301</v>
      </c>
      <c r="D82">
        <v>7.482327677317137E-7</v>
      </c>
      <c r="E82" s="1">
        <f>MIN($E$2,MAX(-$E$2,IF(C82&lt;50-Prim_Data!E$4,+Prim_Data!$E$2*(50-C82-Prim_Data!E$4)/(Prim_Data!E$3-Prim_Data!E$4),IF(C82&gt;50-Prim_Data!E$5,-Prim_Data!$E$2*(50-C82-Prim_Data!E$5)/(Prim_Data!E$6-Prim_Data!E$5),0))))</f>
        <v>0.73333333333166373</v>
      </c>
      <c r="F82">
        <f t="shared" si="1"/>
        <v>5.4870402966867411E-7</v>
      </c>
    </row>
    <row r="83" spans="3:6" x14ac:dyDescent="0.2">
      <c r="C83" s="3">
        <v>49.869000000000298</v>
      </c>
      <c r="D83">
        <v>1.1223491515975704E-6</v>
      </c>
      <c r="E83" s="1">
        <f>MIN($E$2,MAX(-$E$2,IF(C83&lt;50-Prim_Data!E$4,+Prim_Data!$E$2*(50-C83-Prim_Data!E$4)/(Prim_Data!E$3-Prim_Data!E$4),IF(C83&gt;50-Prim_Data!E$5,-Prim_Data!$E$2*(50-C83-Prim_Data!E$5)/(Prim_Data!E$6-Prim_Data!E$5),0))))</f>
        <v>0.72777777777612118</v>
      </c>
      <c r="F83">
        <f t="shared" si="1"/>
        <v>8.1682077143859474E-7</v>
      </c>
    </row>
    <row r="84" spans="3:6" x14ac:dyDescent="0.2">
      <c r="C84" s="3">
        <v>49.870000000000303</v>
      </c>
      <c r="D84">
        <v>7.482327677317137E-7</v>
      </c>
      <c r="E84" s="1">
        <f>MIN($E$2,MAX(-$E$2,IF(C84&lt;50-Prim_Data!E$4,+Prim_Data!$E$2*(50-C84-Prim_Data!E$4)/(Prim_Data!E$3-Prim_Data!E$4),IF(C84&gt;50-Prim_Data!E$5,-Prim_Data!$E$2*(50-C84-Prim_Data!E$5)/(Prim_Data!E$6-Prim_Data!E$5),0))))</f>
        <v>0.722222222220539</v>
      </c>
      <c r="F84">
        <f t="shared" si="1"/>
        <v>5.4039033224942264E-7</v>
      </c>
    </row>
    <row r="85" spans="3:6" x14ac:dyDescent="0.2">
      <c r="C85" s="3">
        <v>49.871000000000301</v>
      </c>
      <c r="D85">
        <v>3.7411638386585685E-7</v>
      </c>
      <c r="E85" s="1">
        <f>MIN($E$2,MAX(-$E$2,IF(C85&lt;50-Prim_Data!E$4,+Prim_Data!$E$2*(50-C85-Prim_Data!E$4)/(Prim_Data!E$3-Prim_Data!E$4),IF(C85&gt;50-Prim_Data!E$5,-Prim_Data!$E$2*(50-C85-Prim_Data!E$5)/(Prim_Data!E$6-Prim_Data!E$5),0))))</f>
        <v>0.71666666666499645</v>
      </c>
      <c r="F85">
        <f t="shared" si="1"/>
        <v>2.6811674176990586E-7</v>
      </c>
    </row>
    <row r="86" spans="3:6" x14ac:dyDescent="0.2">
      <c r="C86" s="3">
        <v>49.872000000000298</v>
      </c>
      <c r="D86">
        <v>7.482327677317137E-7</v>
      </c>
      <c r="E86" s="1">
        <f>MIN($E$2,MAX(-$E$2,IF(C86&lt;50-Prim_Data!E$4,+Prim_Data!$E$2*(50-C86-Prim_Data!E$4)/(Prim_Data!E$3-Prim_Data!E$4),IF(C86&gt;50-Prim_Data!E$5,-Prim_Data!$E$2*(50-C86-Prim_Data!E$5)/(Prim_Data!E$6-Prim_Data!E$5),0))))</f>
        <v>0.7111111111094538</v>
      </c>
      <c r="F86">
        <f t="shared" si="1"/>
        <v>5.3207663483020082E-7</v>
      </c>
    </row>
    <row r="87" spans="3:6" x14ac:dyDescent="0.2">
      <c r="C87" s="3">
        <v>49.873000000000303</v>
      </c>
      <c r="D87">
        <v>3.3670474547927116E-6</v>
      </c>
      <c r="E87" s="1">
        <f>MIN($E$2,MAX(-$E$2,IF(C87&lt;50-Prim_Data!E$4,+Prim_Data!$E$2*(50-C87-Prim_Data!E$4)/(Prim_Data!E$3-Prim_Data!E$4),IF(C87&gt;50-Prim_Data!E$5,-Prim_Data!$E$2*(50-C87-Prim_Data!E$5)/(Prim_Data!E$6-Prim_Data!E$5),0))))</f>
        <v>0.70555555555387173</v>
      </c>
      <c r="F87">
        <f t="shared" si="1"/>
        <v>2.3756390375425214E-6</v>
      </c>
    </row>
    <row r="88" spans="3:6" x14ac:dyDescent="0.2">
      <c r="C88" s="3">
        <v>49.8740000000004</v>
      </c>
      <c r="D88">
        <v>2.6188146870609976E-6</v>
      </c>
      <c r="E88" s="1">
        <f>MIN($E$2,MAX(-$E$2,IF(C88&lt;50-Prim_Data!E$4,+Prim_Data!$E$2*(50-C88-Prim_Data!E$4)/(Prim_Data!E$3-Prim_Data!E$4),IF(C88&gt;50-Prim_Data!E$5,-Prim_Data!$E$2*(50-C88-Prim_Data!E$5)/(Prim_Data!E$6-Prim_Data!E$5),0))))</f>
        <v>0.69999999999777651</v>
      </c>
      <c r="F88">
        <f t="shared" si="1"/>
        <v>1.8331702809368755E-6</v>
      </c>
    </row>
    <row r="89" spans="3:6" x14ac:dyDescent="0.2">
      <c r="C89" s="3">
        <v>49.875000000000398</v>
      </c>
      <c r="D89">
        <v>4.8635129902561385E-6</v>
      </c>
      <c r="E89" s="1">
        <f>MIN($E$2,MAX(-$E$2,IF(C89&lt;50-Prim_Data!E$4,+Prim_Data!$E$2*(50-C89-Prim_Data!E$4)/(Prim_Data!E$3-Prim_Data!E$4),IF(C89&gt;50-Prim_Data!E$5,-Prim_Data!$E$2*(50-C89-Prim_Data!E$5)/(Prim_Data!E$6-Prim_Data!E$5),0))))</f>
        <v>0.69444444444223385</v>
      </c>
      <c r="F89">
        <f t="shared" si="1"/>
        <v>3.3774395765560115E-6</v>
      </c>
    </row>
    <row r="90" spans="3:6" x14ac:dyDescent="0.2">
      <c r="C90" s="3">
        <v>49.876000000000403</v>
      </c>
      <c r="D90">
        <v>4.115280222524425E-6</v>
      </c>
      <c r="E90" s="1">
        <f>MIN($E$2,MAX(-$E$2,IF(C90&lt;50-Prim_Data!E$4,+Prim_Data!$E$2*(50-C90-Prim_Data!E$4)/(Prim_Data!E$3-Prim_Data!E$4),IF(C90&gt;50-Prim_Data!E$5,-Prim_Data!$E$2*(50-C90-Prim_Data!E$5)/(Prim_Data!E$6-Prim_Data!E$5),0))))</f>
        <v>0.68888888888665178</v>
      </c>
      <c r="F90">
        <f t="shared" si="1"/>
        <v>2.8349708199520643E-6</v>
      </c>
    </row>
    <row r="91" spans="3:6" x14ac:dyDescent="0.2">
      <c r="C91" s="3">
        <v>49.8770000000004</v>
      </c>
      <c r="D91">
        <v>6.3599785257195664E-6</v>
      </c>
      <c r="E91" s="1">
        <f>MIN($E$2,MAX(-$E$2,IF(C91&lt;50-Prim_Data!E$4,+Prim_Data!$E$2*(50-C91-Prim_Data!E$4)/(Prim_Data!E$3-Prim_Data!E$4),IF(C91&gt;50-Prim_Data!E$5,-Prim_Data!$E$2*(50-C91-Prim_Data!E$5)/(Prim_Data!E$6-Prim_Data!E$5),0))))</f>
        <v>0.68333333333110924</v>
      </c>
      <c r="F91">
        <f t="shared" si="1"/>
        <v>4.345985325894225E-6</v>
      </c>
    </row>
    <row r="92" spans="3:6" x14ac:dyDescent="0.2">
      <c r="C92" s="3">
        <v>49.878000000000398</v>
      </c>
      <c r="D92">
        <v>4.4893966063902818E-6</v>
      </c>
      <c r="E92" s="1">
        <f>MIN($E$2,MAX(-$E$2,IF(C92&lt;50-Prim_Data!E$4,+Prim_Data!$E$2*(50-C92-Prim_Data!E$4)/(Prim_Data!E$3-Prim_Data!E$4),IF(C92&gt;50-Prim_Data!E$5,-Prim_Data!$E$2*(50-C92-Prim_Data!E$5)/(Prim_Data!E$6-Prim_Data!E$5),0))))</f>
        <v>0.67777777777556658</v>
      </c>
      <c r="F92">
        <f t="shared" si="1"/>
        <v>3.042813255432375E-6</v>
      </c>
    </row>
    <row r="93" spans="3:6" x14ac:dyDescent="0.2">
      <c r="C93" s="3">
        <v>49.879000000000403</v>
      </c>
      <c r="D93">
        <v>3.7411638386585683E-6</v>
      </c>
      <c r="E93" s="1">
        <f>MIN($E$2,MAX(-$E$2,IF(C93&lt;50-Prim_Data!E$4,+Prim_Data!$E$2*(50-C93-Prim_Data!E$4)/(Prim_Data!E$3-Prim_Data!E$4),IF(C93&gt;50-Prim_Data!E$5,-Prim_Data!$E$2*(50-C93-Prim_Data!E$5)/(Prim_Data!E$6-Prim_Data!E$5),0))))</f>
        <v>0.67222222221998451</v>
      </c>
      <c r="F93">
        <f t="shared" si="1"/>
        <v>2.5148934693121102E-6</v>
      </c>
    </row>
    <row r="94" spans="3:6" x14ac:dyDescent="0.2">
      <c r="C94" s="3">
        <v>49.8800000000004</v>
      </c>
      <c r="D94">
        <v>6.3599785257195664E-6</v>
      </c>
      <c r="E94" s="1">
        <f>MIN($E$2,MAX(-$E$2,IF(C94&lt;50-Prim_Data!E$4,+Prim_Data!$E$2*(50-C94-Prim_Data!E$4)/(Prim_Data!E$3-Prim_Data!E$4),IF(C94&gt;50-Prim_Data!E$5,-Prim_Data!$E$2*(50-C94-Prim_Data!E$5)/(Prim_Data!E$6-Prim_Data!E$5),0))))</f>
        <v>0.66666666666444185</v>
      </c>
      <c r="F94">
        <f t="shared" si="1"/>
        <v>4.2399856837988943E-6</v>
      </c>
    </row>
    <row r="95" spans="3:6" x14ac:dyDescent="0.2">
      <c r="C95" s="3">
        <v>49.881000000000398</v>
      </c>
      <c r="D95">
        <v>8.2305604450488501E-6</v>
      </c>
      <c r="E95" s="1">
        <f>MIN($E$2,MAX(-$E$2,IF(C95&lt;50-Prim_Data!E$4,+Prim_Data!$E$2*(50-C95-Prim_Data!E$4)/(Prim_Data!E$3-Prim_Data!E$4),IF(C95&gt;50-Prim_Data!E$5,-Prim_Data!$E$2*(50-C95-Prim_Data!E$5)/(Prim_Data!E$6-Prim_Data!E$5),0))))</f>
        <v>0.66111111110889931</v>
      </c>
      <c r="F95">
        <f t="shared" si="1"/>
        <v>5.4413149608752018E-6</v>
      </c>
    </row>
    <row r="96" spans="3:6" x14ac:dyDescent="0.2">
      <c r="C96" s="3">
        <v>49.882000000000403</v>
      </c>
      <c r="D96">
        <v>1.0849375132109848E-5</v>
      </c>
      <c r="E96" s="1">
        <f>MIN($E$2,MAX(-$E$2,IF(C96&lt;50-Prim_Data!E$4,+Prim_Data!$E$2*(50-C96-Prim_Data!E$4)/(Prim_Data!E$3-Prim_Data!E$4),IF(C96&gt;50-Prim_Data!E$5,-Prim_Data!$E$2*(50-C96-Prim_Data!E$5)/(Prim_Data!E$6-Prim_Data!E$5),0))))</f>
        <v>0.65555555555331724</v>
      </c>
      <c r="F96">
        <f t="shared" si="1"/>
        <v>7.112368142136616E-6</v>
      </c>
    </row>
    <row r="97" spans="3:6" x14ac:dyDescent="0.2">
      <c r="C97" s="3">
        <v>49.883000000000401</v>
      </c>
      <c r="D97">
        <v>9.7270259805122771E-6</v>
      </c>
      <c r="E97" s="1">
        <f>MIN($E$2,MAX(-$E$2,IF(C97&lt;50-Prim_Data!E$4,+Prim_Data!$E$2*(50-C97-Prim_Data!E$4)/(Prim_Data!E$3-Prim_Data!E$4),IF(C97&gt;50-Prim_Data!E$5,-Prim_Data!$E$2*(50-C97-Prim_Data!E$5)/(Prim_Data!E$6-Prim_Data!E$5),0))))</f>
        <v>0.64999999999777458</v>
      </c>
      <c r="F97">
        <f t="shared" si="1"/>
        <v>6.322566887311333E-6</v>
      </c>
    </row>
    <row r="98" spans="3:6" x14ac:dyDescent="0.2">
      <c r="C98" s="3">
        <v>49.884000000000398</v>
      </c>
      <c r="D98">
        <v>8.6046768289147077E-6</v>
      </c>
      <c r="E98" s="1">
        <f>MIN($E$2,MAX(-$E$2,IF(C98&lt;50-Prim_Data!E$4,+Prim_Data!$E$2*(50-C98-Prim_Data!E$4)/(Prim_Data!E$3-Prim_Data!E$4),IF(C98&gt;50-Prim_Data!E$5,-Prim_Data!$E$2*(50-C98-Prim_Data!E$5)/(Prim_Data!E$6-Prim_Data!E$5),0))))</f>
        <v>0.64444444444223203</v>
      </c>
      <c r="F98">
        <f t="shared" si="1"/>
        <v>5.5452361786148854E-6</v>
      </c>
    </row>
    <row r="99" spans="3:6" x14ac:dyDescent="0.2">
      <c r="C99" s="3">
        <v>49.885000000000403</v>
      </c>
      <c r="D99">
        <v>1.0475258748243991E-5</v>
      </c>
      <c r="E99" s="1">
        <f>MIN($E$2,MAX(-$E$2,IF(C99&lt;50-Prim_Data!E$4,+Prim_Data!$E$2*(50-C99-Prim_Data!E$4)/(Prim_Data!E$3-Prim_Data!E$4),IF(C99&gt;50-Prim_Data!E$5,-Prim_Data!$E$2*(50-C99-Prim_Data!E$5)/(Prim_Data!E$6-Prim_Data!E$5),0))))</f>
        <v>0.63888888888664996</v>
      </c>
      <c r="F99">
        <f t="shared" si="1"/>
        <v>6.6925264224657625E-6</v>
      </c>
    </row>
    <row r="100" spans="3:6" x14ac:dyDescent="0.2">
      <c r="C100" s="3">
        <v>49.886000000000401</v>
      </c>
      <c r="D100">
        <v>8.9787932127805636E-6</v>
      </c>
      <c r="E100" s="1">
        <f>MIN($E$2,MAX(-$E$2,IF(C100&lt;50-Prim_Data!E$4,+Prim_Data!$E$2*(50-C100-Prim_Data!E$4)/(Prim_Data!E$3-Prim_Data!E$4),IF(C100&gt;50-Prim_Data!E$5,-Prim_Data!$E$2*(50-C100-Prim_Data!E$5)/(Prim_Data!E$6-Prim_Data!E$5),0))))</f>
        <v>0.63333333333110731</v>
      </c>
      <c r="F100">
        <f t="shared" si="1"/>
        <v>5.686569034741037E-6</v>
      </c>
    </row>
    <row r="101" spans="3:6" x14ac:dyDescent="0.2">
      <c r="C101" s="3">
        <v>49.887000000000398</v>
      </c>
      <c r="D101">
        <v>1.4590538970768416E-5</v>
      </c>
      <c r="E101" s="1">
        <f>MIN($E$2,MAX(-$E$2,IF(C101&lt;50-Prim_Data!E$4,+Prim_Data!$E$2*(50-C101-Prim_Data!E$4)/(Prim_Data!E$3-Prim_Data!E$4),IF(C101&gt;50-Prim_Data!E$5,-Prim_Data!$E$2*(50-C101-Prim_Data!E$5)/(Prim_Data!E$6-Prim_Data!E$5),0))))</f>
        <v>0.62777777777556465</v>
      </c>
      <c r="F101">
        <f t="shared" si="1"/>
        <v>9.1596161316167701E-6</v>
      </c>
    </row>
    <row r="102" spans="3:6" x14ac:dyDescent="0.2">
      <c r="C102" s="3">
        <v>49.888000000000403</v>
      </c>
      <c r="D102">
        <v>1.5712888122365988E-5</v>
      </c>
      <c r="E102" s="1">
        <f>MIN($E$2,MAX(-$E$2,IF(C102&lt;50-Prim_Data!E$4,+Prim_Data!$E$2*(50-C102-Prim_Data!E$4)/(Prim_Data!E$3-Prim_Data!E$4),IF(C102&gt;50-Prim_Data!E$5,-Prim_Data!$E$2*(50-C102-Prim_Data!E$5)/(Prim_Data!E$6-Prim_Data!E$5),0))))</f>
        <v>0.62222222221998258</v>
      </c>
      <c r="F102">
        <f t="shared" si="1"/>
        <v>9.7769081649925345E-6</v>
      </c>
    </row>
    <row r="103" spans="3:6" x14ac:dyDescent="0.2">
      <c r="C103" s="3">
        <v>49.889000000000401</v>
      </c>
      <c r="D103">
        <v>1.7209353657829415E-5</v>
      </c>
      <c r="E103" s="1">
        <f>MIN($E$2,MAX(-$E$2,IF(C103&lt;50-Prim_Data!E$4,+Prim_Data!$E$2*(50-C103-Prim_Data!E$4)/(Prim_Data!E$3-Prim_Data!E$4),IF(C103&gt;50-Prim_Data!E$5,-Prim_Data!$E$2*(50-C103-Prim_Data!E$5)/(Prim_Data!E$6-Prim_Data!E$5),0))))</f>
        <v>0.61666666666444003</v>
      </c>
      <c r="F103">
        <f t="shared" si="1"/>
        <v>1.0612434755623154E-5</v>
      </c>
    </row>
    <row r="104" spans="3:6" x14ac:dyDescent="0.2">
      <c r="C104" s="3">
        <v>49.890000000000398</v>
      </c>
      <c r="D104">
        <v>2.132463388035384E-5</v>
      </c>
      <c r="E104" s="1">
        <f>MIN($E$2,MAX(-$E$2,IF(C104&lt;50-Prim_Data!E$4,+Prim_Data!$E$2*(50-C104-Prim_Data!E$4)/(Prim_Data!E$3-Prim_Data!E$4),IF(C104&gt;50-Prim_Data!E$5,-Prim_Data!$E$2*(50-C104-Prim_Data!E$5)/(Prim_Data!E$6-Prim_Data!E$5),0))))</f>
        <v>0.61111111110889738</v>
      </c>
      <c r="F104">
        <f t="shared" si="1"/>
        <v>1.3031720704613474E-5</v>
      </c>
    </row>
    <row r="105" spans="3:6" x14ac:dyDescent="0.2">
      <c r="C105" s="3">
        <v>49.891000000000403</v>
      </c>
      <c r="D105">
        <v>2.7310496022207548E-5</v>
      </c>
      <c r="E105" s="1">
        <f>MIN($E$2,MAX(-$E$2,IF(C105&lt;50-Prim_Data!E$4,+Prim_Data!$E$2*(50-C105-Prim_Data!E$4)/(Prim_Data!E$3-Prim_Data!E$4),IF(C105&gt;50-Prim_Data!E$5,-Prim_Data!$E$2*(50-C105-Prim_Data!E$5)/(Prim_Data!E$6-Prim_Data!E$5),0))))</f>
        <v>0.60555555555331531</v>
      </c>
      <c r="F105">
        <f t="shared" si="1"/>
        <v>1.6538022591164501E-5</v>
      </c>
    </row>
    <row r="106" spans="3:6" x14ac:dyDescent="0.2">
      <c r="C106" s="3">
        <v>49.892000000000401</v>
      </c>
      <c r="D106">
        <v>2.132463388035384E-5</v>
      </c>
      <c r="E106" s="1">
        <f>MIN($E$2,MAX(-$E$2,IF(C106&lt;50-Prim_Data!E$4,+Prim_Data!$E$2*(50-C106-Prim_Data!E$4)/(Prim_Data!E$3-Prim_Data!E$4),IF(C106&gt;50-Prim_Data!E$5,-Prim_Data!$E$2*(50-C106-Prim_Data!E$5)/(Prim_Data!E$6-Prim_Data!E$5),0))))</f>
        <v>0.59999999999777276</v>
      </c>
      <c r="F106">
        <f t="shared" si="1"/>
        <v>1.2794780328164809E-5</v>
      </c>
    </row>
    <row r="107" spans="3:6" x14ac:dyDescent="0.2">
      <c r="C107" s="3">
        <v>49.893000000000399</v>
      </c>
      <c r="D107">
        <v>2.4317564951280694E-5</v>
      </c>
      <c r="E107" s="1">
        <f>MIN($E$2,MAX(-$E$2,IF(C107&lt;50-Prim_Data!E$4,+Prim_Data!$E$2*(50-C107-Prim_Data!E$4)/(Prim_Data!E$3-Prim_Data!E$4),IF(C107&gt;50-Prim_Data!E$5,-Prim_Data!$E$2*(50-C107-Prim_Data!E$5)/(Prim_Data!E$6-Prim_Data!E$5),0))))</f>
        <v>0.5944444444422301</v>
      </c>
      <c r="F107">
        <f t="shared" si="1"/>
        <v>1.4455441387651899E-5</v>
      </c>
    </row>
    <row r="108" spans="3:6" x14ac:dyDescent="0.2">
      <c r="C108" s="3">
        <v>49.894000000000403</v>
      </c>
      <c r="D108">
        <v>3.3296358164061256E-5</v>
      </c>
      <c r="E108" s="1">
        <f>MIN($E$2,MAX(-$E$2,IF(C108&lt;50-Prim_Data!E$4,+Prim_Data!$E$2*(50-C108-Prim_Data!E$4)/(Prim_Data!E$3-Prim_Data!E$4),IF(C108&gt;50-Prim_Data!E$5,-Prim_Data!$E$2*(50-C108-Prim_Data!E$5)/(Prim_Data!E$6-Prim_Data!E$5),0))))</f>
        <v>0.58888888888664803</v>
      </c>
      <c r="F108">
        <f t="shared" si="1"/>
        <v>1.9607855363205904E-5</v>
      </c>
    </row>
    <row r="109" spans="3:6" x14ac:dyDescent="0.2">
      <c r="C109" s="3">
        <v>49.895000000000501</v>
      </c>
      <c r="D109">
        <v>3.0303427093134402E-5</v>
      </c>
      <c r="E109" s="1">
        <f>MIN($E$2,MAX(-$E$2,IF(C109&lt;50-Prim_Data!E$4,+Prim_Data!$E$2*(50-C109-Prim_Data!E$4)/(Prim_Data!E$3-Prim_Data!E$4),IF(C109&gt;50-Prim_Data!E$5,-Prim_Data!$E$2*(50-C109-Prim_Data!E$5)/(Prim_Data!E$6-Prim_Data!E$5),0))))</f>
        <v>0.58333333333055282</v>
      </c>
      <c r="F109">
        <f t="shared" si="1"/>
        <v>1.7676999137577474E-5</v>
      </c>
    </row>
    <row r="110" spans="3:6" x14ac:dyDescent="0.2">
      <c r="C110" s="3">
        <v>49.896000000000498</v>
      </c>
      <c r="D110">
        <v>2.6562263254475837E-5</v>
      </c>
      <c r="E110" s="1">
        <f>MIN($E$2,MAX(-$E$2,IF(C110&lt;50-Prim_Data!E$4,+Prim_Data!$E$2*(50-C110-Prim_Data!E$4)/(Prim_Data!E$3-Prim_Data!E$4),IF(C110&gt;50-Prim_Data!E$5,-Prim_Data!$E$2*(50-C110-Prim_Data!E$5)/(Prim_Data!E$6-Prim_Data!E$5),0))))</f>
        <v>0.57777777777501016</v>
      </c>
      <c r="F110">
        <f t="shared" si="1"/>
        <v>1.5347085435845858E-5</v>
      </c>
    </row>
    <row r="111" spans="3:6" x14ac:dyDescent="0.2">
      <c r="C111" s="3">
        <v>49.897000000000503</v>
      </c>
      <c r="D111">
        <v>3.1799892628597833E-5</v>
      </c>
      <c r="E111" s="1">
        <f>MIN($E$2,MAX(-$E$2,IF(C111&lt;50-Prim_Data!E$4,+Prim_Data!$E$2*(50-C111-Prim_Data!E$4)/(Prim_Data!E$3-Prim_Data!E$4),IF(C111&gt;50-Prim_Data!E$5,-Prim_Data!$E$2*(50-C111-Prim_Data!E$5)/(Prim_Data!E$6-Prim_Data!E$5),0))))</f>
        <v>0.57222222221942809</v>
      </c>
      <c r="F111">
        <f t="shared" si="1"/>
        <v>1.8196605226275462E-5</v>
      </c>
    </row>
    <row r="112" spans="3:6" x14ac:dyDescent="0.2">
      <c r="C112" s="3">
        <v>49.898000000000501</v>
      </c>
      <c r="D112">
        <v>2.5065797719012406E-5</v>
      </c>
      <c r="E112" s="1">
        <f>MIN($E$2,MAX(-$E$2,IF(C112&lt;50-Prim_Data!E$4,+Prim_Data!$E$2*(50-C112-Prim_Data!E$4)/(Prim_Data!E$3-Prim_Data!E$4),IF(C112&gt;50-Prim_Data!E$5,-Prim_Data!$E$2*(50-C112-Prim_Data!E$5)/(Prim_Data!E$6-Prim_Data!E$5),0))))</f>
        <v>0.56666666666388543</v>
      </c>
      <c r="F112">
        <f t="shared" si="1"/>
        <v>1.4203952040703982E-5</v>
      </c>
    </row>
    <row r="113" spans="3:6" x14ac:dyDescent="0.2">
      <c r="C113" s="3">
        <v>49.899000000000498</v>
      </c>
      <c r="D113">
        <v>3.1799892628597833E-5</v>
      </c>
      <c r="E113" s="1">
        <f>MIN($E$2,MAX(-$E$2,IF(C113&lt;50-Prim_Data!E$4,+Prim_Data!$E$2*(50-C113-Prim_Data!E$4)/(Prim_Data!E$3-Prim_Data!E$4),IF(C113&gt;50-Prim_Data!E$5,-Prim_Data!$E$2*(50-C113-Prim_Data!E$5)/(Prim_Data!E$6-Prim_Data!E$5),0))))</f>
        <v>0.56111111110834289</v>
      </c>
      <c r="F113">
        <f t="shared" si="1"/>
        <v>1.7843273085958532E-5</v>
      </c>
    </row>
    <row r="114" spans="3:6" x14ac:dyDescent="0.2">
      <c r="C114" s="3">
        <v>49.900000000000503</v>
      </c>
      <c r="D114">
        <v>3.0677543477000258E-5</v>
      </c>
      <c r="E114" s="1">
        <f>MIN($E$2,MAX(-$E$2,IF(C114&lt;50-Prim_Data!E$4,+Prim_Data!$E$2*(50-C114-Prim_Data!E$4)/(Prim_Data!E$3-Prim_Data!E$4),IF(C114&gt;50-Prim_Data!E$5,-Prim_Data!$E$2*(50-C114-Prim_Data!E$5)/(Prim_Data!E$6-Prim_Data!E$5),0))))</f>
        <v>0.55555555555276082</v>
      </c>
      <c r="F114">
        <f t="shared" si="1"/>
        <v>1.7043079709358853E-5</v>
      </c>
    </row>
    <row r="115" spans="3:6" x14ac:dyDescent="0.2">
      <c r="C115" s="3">
        <v>49.901000000000501</v>
      </c>
      <c r="D115">
        <v>3.8908103922049108E-5</v>
      </c>
      <c r="E115" s="1">
        <f>MIN($E$2,MAX(-$E$2,IF(C115&lt;50-Prim_Data!E$4,+Prim_Data!$E$2*(50-C115-Prim_Data!E$4)/(Prim_Data!E$3-Prim_Data!E$4),IF(C115&gt;50-Prim_Data!E$5,-Prim_Data!$E$2*(50-C115-Prim_Data!E$5)/(Prim_Data!E$6-Prim_Data!E$5),0))))</f>
        <v>0.54999999999721816</v>
      </c>
      <c r="F115">
        <f t="shared" si="1"/>
        <v>2.1399457157018773E-5</v>
      </c>
    </row>
    <row r="116" spans="3:6" x14ac:dyDescent="0.2">
      <c r="C116" s="3">
        <v>49.902000000000491</v>
      </c>
      <c r="D116">
        <v>3.7411638386585685E-5</v>
      </c>
      <c r="E116" s="1">
        <f>MIN($E$2,MAX(-$E$2,IF(C116&lt;50-Prim_Data!E$4,+Prim_Data!$E$2*(50-C116-Prim_Data!E$4)/(Prim_Data!E$3-Prim_Data!E$4),IF(C116&gt;50-Prim_Data!E$5,-Prim_Data!$E$2*(50-C116-Prim_Data!E$5)/(Prim_Data!E$6-Prim_Data!E$5),0))))</f>
        <v>0.54444444444171503</v>
      </c>
      <c r="F116">
        <f t="shared" si="1"/>
        <v>2.0368558677038983E-5</v>
      </c>
    </row>
    <row r="117" spans="3:6" x14ac:dyDescent="0.2">
      <c r="C117" s="3">
        <v>49.903000000000503</v>
      </c>
      <c r="D117">
        <v>3.8533987538183252E-5</v>
      </c>
      <c r="E117" s="1">
        <f>MIN($E$2,MAX(-$E$2,IF(C117&lt;50-Prim_Data!E$4,+Prim_Data!$E$2*(50-C117-Prim_Data!E$4)/(Prim_Data!E$3-Prim_Data!E$4),IF(C117&gt;50-Prim_Data!E$5,-Prim_Data!$E$2*(50-C117-Prim_Data!E$5)/(Prim_Data!E$6-Prim_Data!E$5),0))))</f>
        <v>0.53888888888609343</v>
      </c>
      <c r="F117">
        <f t="shared" si="1"/>
        <v>2.0765537728802145E-5</v>
      </c>
    </row>
    <row r="118" spans="3:6" x14ac:dyDescent="0.2">
      <c r="C118" s="3">
        <v>49.904000000000501</v>
      </c>
      <c r="D118">
        <v>4.2275151376841825E-5</v>
      </c>
      <c r="E118" s="1">
        <f>MIN($E$2,MAX(-$E$2,IF(C118&lt;50-Prim_Data!E$4,+Prim_Data!$E$2*(50-C118-Prim_Data!E$4)/(Prim_Data!E$3-Prim_Data!E$4),IF(C118&gt;50-Prim_Data!E$5,-Prim_Data!$E$2*(50-C118-Prim_Data!E$5)/(Prim_Data!E$6-Prim_Data!E$5),0))))</f>
        <v>0.53333333333055088</v>
      </c>
      <c r="F118">
        <f t="shared" si="1"/>
        <v>2.2546747400864679E-5</v>
      </c>
    </row>
    <row r="119" spans="3:6" x14ac:dyDescent="0.2">
      <c r="C119" s="3">
        <v>49.905000000000499</v>
      </c>
      <c r="D119">
        <v>4.2649267760707681E-5</v>
      </c>
      <c r="E119" s="1">
        <f>MIN($E$2,MAX(-$E$2,IF(C119&lt;50-Prim_Data!E$4,+Prim_Data!$E$2*(50-C119-Prim_Data!E$4)/(Prim_Data!E$3-Prim_Data!E$4),IF(C119&gt;50-Prim_Data!E$5,-Prim_Data!$E$2*(50-C119-Prim_Data!E$5)/(Prim_Data!E$6-Prim_Data!E$5),0))))</f>
        <v>0.52777777777500823</v>
      </c>
      <c r="F119">
        <f t="shared" si="1"/>
        <v>2.2509335762477603E-5</v>
      </c>
    </row>
    <row r="120" spans="3:6" x14ac:dyDescent="0.2">
      <c r="C120" s="3">
        <v>49.906000000000503</v>
      </c>
      <c r="D120">
        <v>5.1253944589622387E-5</v>
      </c>
      <c r="E120" s="1">
        <f>MIN($E$2,MAX(-$E$2,IF(C120&lt;50-Prim_Data!E$4,+Prim_Data!$E$2*(50-C120-Prim_Data!E$4)/(Prim_Data!E$3-Prim_Data!E$4),IF(C120&gt;50-Prim_Data!E$5,-Prim_Data!$E$2*(50-C120-Prim_Data!E$5)/(Prim_Data!E$6-Prim_Data!E$5),0))))</f>
        <v>0.52222222221942616</v>
      </c>
      <c r="F120">
        <f t="shared" si="1"/>
        <v>2.6765948841103935E-5</v>
      </c>
    </row>
    <row r="121" spans="3:6" x14ac:dyDescent="0.2">
      <c r="C121" s="3">
        <v>49.907000000000501</v>
      </c>
      <c r="D121">
        <v>6.9585647399049373E-5</v>
      </c>
      <c r="E121" s="1">
        <f>MIN($E$2,MAX(-$E$2,IF(C121&lt;50-Prim_Data!E$4,+Prim_Data!$E$2*(50-C121-Prim_Data!E$4)/(Prim_Data!E$3-Prim_Data!E$4),IF(C121&gt;50-Prim_Data!E$5,-Prim_Data!$E$2*(50-C121-Prim_Data!E$5)/(Prim_Data!E$6-Prim_Data!E$5),0))))</f>
        <v>0.51666666666388361</v>
      </c>
      <c r="F121">
        <f t="shared" si="1"/>
        <v>3.595258448931518E-5</v>
      </c>
    </row>
    <row r="122" spans="3:6" x14ac:dyDescent="0.2">
      <c r="C122" s="3">
        <v>49.908000000000499</v>
      </c>
      <c r="D122">
        <v>7.1830345702244509E-5</v>
      </c>
      <c r="E122" s="1">
        <f>MIN($E$2,MAX(-$E$2,IF(C122&lt;50-Prim_Data!E$4,+Prim_Data!$E$2*(50-C122-Prim_Data!E$4)/(Prim_Data!E$3-Prim_Data!E$4),IF(C122&gt;50-Prim_Data!E$5,-Prim_Data!$E$2*(50-C122-Prim_Data!E$5)/(Prim_Data!E$6-Prim_Data!E$5),0))))</f>
        <v>0.51111111110834095</v>
      </c>
      <c r="F122">
        <f t="shared" si="1"/>
        <v>3.6713287803170434E-5</v>
      </c>
    </row>
    <row r="123" spans="3:6" x14ac:dyDescent="0.2">
      <c r="C123" s="3">
        <v>49.909000000000503</v>
      </c>
      <c r="D123">
        <v>7.4823276773171369E-5</v>
      </c>
      <c r="E123" s="1">
        <f>MIN($E$2,MAX(-$E$2,IF(C123&lt;50-Prim_Data!E$4,+Prim_Data!$E$2*(50-C123-Prim_Data!E$4)/(Prim_Data!E$3-Prim_Data!E$4),IF(C123&gt;50-Prim_Data!E$5,-Prim_Data!$E$2*(50-C123-Prim_Data!E$5)/(Prim_Data!E$6-Prim_Data!E$5),0))))</f>
        <v>0.50555555555275888</v>
      </c>
      <c r="F123">
        <f t="shared" si="1"/>
        <v>3.7827323257338495E-5</v>
      </c>
    </row>
    <row r="124" spans="3:6" x14ac:dyDescent="0.2">
      <c r="C124" s="3">
        <v>49.910000000000501</v>
      </c>
      <c r="D124">
        <v>5.9858621418537093E-5</v>
      </c>
      <c r="E124" s="1">
        <f>MIN($E$2,MAX(-$E$2,IF(C124&lt;50-Prim_Data!E$4,+Prim_Data!$E$2*(50-C124-Prim_Data!E$4)/(Prim_Data!E$3-Prim_Data!E$4),IF(C124&gt;50-Prim_Data!E$5,-Prim_Data!$E$2*(50-C124-Prim_Data!E$5)/(Prim_Data!E$6-Prim_Data!E$5),0))))</f>
        <v>0.49999999999721628</v>
      </c>
      <c r="F124">
        <f t="shared" si="1"/>
        <v>2.9929310709101918E-5</v>
      </c>
    </row>
    <row r="125" spans="3:6" x14ac:dyDescent="0.2">
      <c r="C125" s="3">
        <v>49.911000000000499</v>
      </c>
      <c r="D125">
        <v>7.594562592476893E-5</v>
      </c>
      <c r="E125" s="1">
        <f>MIN($E$2,MAX(-$E$2,IF(C125&lt;50-Prim_Data!E$4,+Prim_Data!$E$2*(50-C125-Prim_Data!E$4)/(Prim_Data!E$3-Prim_Data!E$4),IF(C125&gt;50-Prim_Data!E$5,-Prim_Data!$E$2*(50-C125-Prim_Data!E$5)/(Prim_Data!E$6-Prim_Data!E$5),0))))</f>
        <v>0.49444444444167368</v>
      </c>
      <c r="F125">
        <f t="shared" si="1"/>
        <v>3.7550892818147543E-5</v>
      </c>
    </row>
    <row r="126" spans="3:6" x14ac:dyDescent="0.2">
      <c r="C126" s="3">
        <v>49.912000000000504</v>
      </c>
      <c r="D126">
        <v>8.3802069985951924E-5</v>
      </c>
      <c r="E126" s="1">
        <f>MIN($E$2,MAX(-$E$2,IF(C126&lt;50-Prim_Data!E$4,+Prim_Data!$E$2*(50-C126-Prim_Data!E$4)/(Prim_Data!E$3-Prim_Data!E$4),IF(C126&gt;50-Prim_Data!E$5,-Prim_Data!$E$2*(50-C126-Prim_Data!E$5)/(Prim_Data!E$6-Prim_Data!E$5),0))))</f>
        <v>0.48888888888609155</v>
      </c>
      <c r="F126">
        <f t="shared" si="1"/>
        <v>4.0969900881786522E-5</v>
      </c>
    </row>
    <row r="127" spans="3:6" x14ac:dyDescent="0.2">
      <c r="C127" s="3">
        <v>49.913000000000501</v>
      </c>
      <c r="D127">
        <v>8.9039699360073921E-5</v>
      </c>
      <c r="E127" s="1">
        <f>MIN($E$2,MAX(-$E$2,IF(C127&lt;50-Prim_Data!E$4,+Prim_Data!$E$2*(50-C127-Prim_Data!E$4)/(Prim_Data!E$3-Prim_Data!E$4),IF(C127&gt;50-Prim_Data!E$5,-Prim_Data!$E$2*(50-C127-Prim_Data!E$5)/(Prim_Data!E$6-Prim_Data!E$5),0))))</f>
        <v>0.48333333333054895</v>
      </c>
      <c r="F127">
        <f t="shared" si="1"/>
        <v>4.3035854690454475E-5</v>
      </c>
    </row>
    <row r="128" spans="3:6" x14ac:dyDescent="0.2">
      <c r="C128" s="3">
        <v>49.914000000000499</v>
      </c>
      <c r="D128">
        <v>8.8665582976208071E-5</v>
      </c>
      <c r="E128" s="1">
        <f>MIN($E$2,MAX(-$E$2,IF(C128&lt;50-Prim_Data!E$4,+Prim_Data!$E$2*(50-C128-Prim_Data!E$4)/(Prim_Data!E$3-Prim_Data!E$4),IF(C128&gt;50-Prim_Data!E$5,-Prim_Data!$E$2*(50-C128-Prim_Data!E$5)/(Prim_Data!E$6-Prim_Data!E$5),0))))</f>
        <v>0.47777777777500635</v>
      </c>
      <c r="F128">
        <f t="shared" si="1"/>
        <v>4.2362445199498129E-5</v>
      </c>
    </row>
    <row r="129" spans="3:6" x14ac:dyDescent="0.2">
      <c r="C129" s="3">
        <v>49.915000000000497</v>
      </c>
      <c r="D129">
        <v>1.0250788917924477E-4</v>
      </c>
      <c r="E129" s="1">
        <f>MIN($E$2,MAX(-$E$2,IF(C129&lt;50-Prim_Data!E$4,+Prim_Data!$E$2*(50-C129-Prim_Data!E$4)/(Prim_Data!E$3-Prim_Data!E$4),IF(C129&gt;50-Prim_Data!E$5,-Prim_Data!$E$2*(50-C129-Prim_Data!E$5)/(Prim_Data!E$6-Prim_Data!E$5),0))))</f>
        <v>0.47222222221946375</v>
      </c>
      <c r="F129">
        <f t="shared" si="1"/>
        <v>4.8406503223249492E-5</v>
      </c>
    </row>
    <row r="130" spans="3:6" x14ac:dyDescent="0.2">
      <c r="C130" s="3">
        <v>49.916000000000601</v>
      </c>
      <c r="D130">
        <v>9.6147910653525203E-5</v>
      </c>
      <c r="E130" s="1">
        <f>MIN($E$2,MAX(-$E$2,IF(C130&lt;50-Prim_Data!E$4,+Prim_Data!$E$2*(50-C130-Prim_Data!E$4)/(Prim_Data!E$3-Prim_Data!E$4),IF(C130&gt;50-Prim_Data!E$5,-Prim_Data!$E$2*(50-C130-Prim_Data!E$5)/(Prim_Data!E$6-Prim_Data!E$5),0))))</f>
        <v>0.46666666666332901</v>
      </c>
      <c r="F130">
        <f t="shared" si="1"/>
        <v>4.4869024971324189E-5</v>
      </c>
    </row>
    <row r="131" spans="3:6" x14ac:dyDescent="0.2">
      <c r="C131" s="3">
        <v>49.917000000000598</v>
      </c>
      <c r="D131">
        <v>1.0886786770496433E-4</v>
      </c>
      <c r="E131" s="1">
        <f>MIN($E$2,MAX(-$E$2,IF(C131&lt;50-Prim_Data!E$4,+Prim_Data!$E$2*(50-C131-Prim_Data!E$4)/(Prim_Data!E$3-Prim_Data!E$4),IF(C131&gt;50-Prim_Data!E$5,-Prim_Data!$E$2*(50-C131-Prim_Data!E$5)/(Prim_Data!E$6-Prim_Data!E$5),0))))</f>
        <v>0.46111111110778641</v>
      </c>
      <c r="F131">
        <f t="shared" si="1"/>
        <v>5.0200183441371597E-5</v>
      </c>
    </row>
    <row r="132" spans="3:6" x14ac:dyDescent="0.2">
      <c r="C132" s="3">
        <v>49.918000000000603</v>
      </c>
      <c r="D132">
        <v>1.2532898859506203E-4</v>
      </c>
      <c r="E132" s="1">
        <f>MIN($E$2,MAX(-$E$2,IF(C132&lt;50-Prim_Data!E$4,+Prim_Data!$E$2*(50-C132-Prim_Data!E$4)/(Prim_Data!E$3-Prim_Data!E$4),IF(C132&gt;50-Prim_Data!E$5,-Prim_Data!$E$2*(50-C132-Prim_Data!E$5)/(Prim_Data!E$6-Prim_Data!E$5),0))))</f>
        <v>0.45555555555220434</v>
      </c>
      <c r="F132">
        <f t="shared" si="1"/>
        <v>5.7094317026219362E-5</v>
      </c>
    </row>
    <row r="133" spans="3:6" x14ac:dyDescent="0.2">
      <c r="C133" s="3">
        <v>49.919000000000601</v>
      </c>
      <c r="D133">
        <v>1.3281131627237918E-4</v>
      </c>
      <c r="E133" s="1">
        <f>MIN($E$2,MAX(-$E$2,IF(C133&lt;50-Prim_Data!E$4,+Prim_Data!$E$2*(50-C133-Prim_Data!E$4)/(Prim_Data!E$3-Prim_Data!E$4),IF(C133&gt;50-Prim_Data!E$5,-Prim_Data!$E$2*(50-C133-Prim_Data!E$5)/(Prim_Data!E$6-Prim_Data!E$5),0))))</f>
        <v>0.44999999999666174</v>
      </c>
      <c r="F133">
        <f t="shared" si="1"/>
        <v>5.9765092322127273E-5</v>
      </c>
    </row>
    <row r="134" spans="3:6" x14ac:dyDescent="0.2">
      <c r="C134" s="3">
        <v>49.920000000000599</v>
      </c>
      <c r="D134">
        <v>1.2271017390800103E-4</v>
      </c>
      <c r="E134" s="1">
        <f>MIN($E$2,MAX(-$E$2,IF(C134&lt;50-Prim_Data!E$4,+Prim_Data!$E$2*(50-C134-Prim_Data!E$4)/(Prim_Data!E$3-Prim_Data!E$4),IF(C134&gt;50-Prim_Data!E$5,-Prim_Data!$E$2*(50-C134-Prim_Data!E$5)/(Prim_Data!E$6-Prim_Data!E$5),0))))</f>
        <v>0.44444444444111914</v>
      </c>
      <c r="F134">
        <f t="shared" si="1"/>
        <v>5.4537855069814633E-5</v>
      </c>
    </row>
    <row r="135" spans="3:6" x14ac:dyDescent="0.2">
      <c r="C135" s="3">
        <v>49.921000000000603</v>
      </c>
      <c r="D135">
        <v>1.5675476483979401E-4</v>
      </c>
      <c r="E135" s="1">
        <f>MIN($E$2,MAX(-$E$2,IF(C135&lt;50-Prim_Data!E$4,+Prim_Data!$E$2*(50-C135-Prim_Data!E$4)/(Prim_Data!E$3-Prim_Data!E$4),IF(C135&gt;50-Prim_Data!E$5,-Prim_Data!$E$2*(50-C135-Prim_Data!E$5)/(Prim_Data!E$6-Prim_Data!E$5),0))))</f>
        <v>0.43888888888553707</v>
      </c>
      <c r="F135">
        <f t="shared" si="1"/>
        <v>6.8797924568050848E-5</v>
      </c>
    </row>
    <row r="136" spans="3:6" x14ac:dyDescent="0.2">
      <c r="C136" s="3">
        <v>49.922000000000601</v>
      </c>
      <c r="D136">
        <v>1.7471235126535514E-4</v>
      </c>
      <c r="E136" s="1">
        <f>MIN($E$2,MAX(-$E$2,IF(C136&lt;50-Prim_Data!E$4,+Prim_Data!$E$2*(50-C136-Prim_Data!E$4)/(Prim_Data!E$3-Prim_Data!E$4),IF(C136&gt;50-Prim_Data!E$5,-Prim_Data!$E$2*(50-C136-Prim_Data!E$5)/(Prim_Data!E$6-Prim_Data!E$5),0))))</f>
        <v>0.43333333332999441</v>
      </c>
      <c r="F136">
        <f t="shared" si="1"/>
        <v>7.5708685547737218E-5</v>
      </c>
    </row>
    <row r="137" spans="3:6" x14ac:dyDescent="0.2">
      <c r="C137" s="3">
        <v>49.923000000000599</v>
      </c>
      <c r="D137">
        <v>1.5638064845592816E-4</v>
      </c>
      <c r="E137" s="1">
        <f>MIN($E$2,MAX(-$E$2,IF(C137&lt;50-Prim_Data!E$4,+Prim_Data!$E$2*(50-C137-Prim_Data!E$4)/(Prim_Data!E$3-Prim_Data!E$4),IF(C137&gt;50-Prim_Data!E$5,-Prim_Data!$E$2*(50-C137-Prim_Data!E$5)/(Prim_Data!E$6-Prim_Data!E$5),0))))</f>
        <v>0.42777777777445181</v>
      </c>
      <c r="F137">
        <f t="shared" si="1"/>
        <v>6.6896166283404707E-5</v>
      </c>
    </row>
    <row r="138" spans="3:6" x14ac:dyDescent="0.2">
      <c r="C138" s="3">
        <v>49.924000000000603</v>
      </c>
      <c r="D138">
        <v>1.691006055073673E-4</v>
      </c>
      <c r="E138" s="1">
        <f>MIN($E$2,MAX(-$E$2,IF(C138&lt;50-Prim_Data!E$4,+Prim_Data!$E$2*(50-C138-Prim_Data!E$4)/(Prim_Data!E$3-Prim_Data!E$4),IF(C138&gt;50-Prim_Data!E$5,-Prim_Data!$E$2*(50-C138-Prim_Data!E$5)/(Prim_Data!E$6-Prim_Data!E$5),0))))</f>
        <v>0.42222222221886974</v>
      </c>
      <c r="F138">
        <f t="shared" si="1"/>
        <v>7.139803343587707E-5</v>
      </c>
    </row>
    <row r="139" spans="3:6" x14ac:dyDescent="0.2">
      <c r="C139" s="3">
        <v>49.925000000000601</v>
      </c>
      <c r="D139">
        <v>1.9079935577158698E-4</v>
      </c>
      <c r="E139" s="1">
        <f>MIN($E$2,MAX(-$E$2,IF(C139&lt;50-Prim_Data!E$4,+Prim_Data!$E$2*(50-C139-Prim_Data!E$4)/(Prim_Data!E$3-Prim_Data!E$4),IF(C139&gt;50-Prim_Data!E$5,-Prim_Data!$E$2*(50-C139-Prim_Data!E$5)/(Prim_Data!E$6-Prim_Data!E$5),0))))</f>
        <v>0.41666666666332713</v>
      </c>
      <c r="F139">
        <f t="shared" si="1"/>
        <v>7.9499731570857393E-5</v>
      </c>
    </row>
    <row r="140" spans="3:6" x14ac:dyDescent="0.2">
      <c r="C140" s="3">
        <v>49.926000000000599</v>
      </c>
      <c r="D140">
        <v>2.1623926987446524E-4</v>
      </c>
      <c r="E140" s="1">
        <f>MIN($E$2,MAX(-$E$2,IF(C140&lt;50-Prim_Data!E$4,+Prim_Data!$E$2*(50-C140-Prim_Data!E$4)/(Prim_Data!E$3-Prim_Data!E$4),IF(C140&gt;50-Prim_Data!E$5,-Prim_Data!$E$2*(50-C140-Prim_Data!E$5)/(Prim_Data!E$6-Prim_Data!E$5),0))))</f>
        <v>0.41111111110778453</v>
      </c>
      <c r="F140">
        <f t="shared" si="1"/>
        <v>8.8898366503227481E-5</v>
      </c>
    </row>
    <row r="141" spans="3:6" x14ac:dyDescent="0.2">
      <c r="C141" s="3">
        <v>49.927000000000596</v>
      </c>
      <c r="D141">
        <v>2.0501577835848955E-4</v>
      </c>
      <c r="E141" s="1">
        <f>MIN($E$2,MAX(-$E$2,IF(C141&lt;50-Prim_Data!E$4,+Prim_Data!$E$2*(50-C141-Prim_Data!E$4)/(Prim_Data!E$3-Prim_Data!E$4),IF(C141&gt;50-Prim_Data!E$5,-Prim_Data!$E$2*(50-C141-Prim_Data!E$5)/(Prim_Data!E$6-Prim_Data!E$5),0))))</f>
        <v>0.40555555555224193</v>
      </c>
      <c r="F141">
        <f t="shared" si="1"/>
        <v>8.3145287889152531E-5</v>
      </c>
    </row>
    <row r="142" spans="3:6" x14ac:dyDescent="0.2">
      <c r="C142" s="3">
        <v>49.928000000000601</v>
      </c>
      <c r="D142">
        <v>2.3681567098708737E-4</v>
      </c>
      <c r="E142" s="1">
        <f>MIN($E$2,MAX(-$E$2,IF(C142&lt;50-Prim_Data!E$4,+Prim_Data!$E$2*(50-C142-Prim_Data!E$4)/(Prim_Data!E$3-Prim_Data!E$4),IF(C142&gt;50-Prim_Data!E$5,-Prim_Data!$E$2*(50-C142-Prim_Data!E$5)/(Prim_Data!E$6-Prim_Data!E$5),0))))</f>
        <v>0.39999999999665981</v>
      </c>
      <c r="F142">
        <f t="shared" si="1"/>
        <v>9.4726268394043942E-5</v>
      </c>
    </row>
    <row r="143" spans="3:6" x14ac:dyDescent="0.2">
      <c r="C143" s="3">
        <v>49.929000000000599</v>
      </c>
      <c r="D143">
        <v>2.4616858058373382E-4</v>
      </c>
      <c r="E143" s="1">
        <f>MIN($E$2,MAX(-$E$2,IF(C143&lt;50-Prim_Data!E$4,+Prim_Data!$E$2*(50-C143-Prim_Data!E$4)/(Prim_Data!E$3-Prim_Data!E$4),IF(C143&gt;50-Prim_Data!E$5,-Prim_Data!$E$2*(50-C143-Prim_Data!E$5)/(Prim_Data!E$6-Prim_Data!E$5),0))))</f>
        <v>0.3944444444411172</v>
      </c>
      <c r="F143">
        <f t="shared" ref="F143:F206" si="2">+E143*D143</f>
        <v>9.7099829007209275E-5</v>
      </c>
    </row>
    <row r="144" spans="3:6" x14ac:dyDescent="0.2">
      <c r="C144" s="3">
        <v>49.930000000000597</v>
      </c>
      <c r="D144">
        <v>2.5215444272558751E-4</v>
      </c>
      <c r="E144" s="1">
        <f>MIN($E$2,MAX(-$E$2,IF(C144&lt;50-Prim_Data!E$4,+Prim_Data!$E$2*(50-C144-Prim_Data!E$4)/(Prim_Data!E$3-Prim_Data!E$4),IF(C144&gt;50-Prim_Data!E$5,-Prim_Data!$E$2*(50-C144-Prim_Data!E$5)/(Prim_Data!E$6-Prim_Data!E$5),0))))</f>
        <v>0.3888888888855746</v>
      </c>
      <c r="F144">
        <f t="shared" si="2"/>
        <v>9.8060061059114992E-5</v>
      </c>
    </row>
    <row r="145" spans="3:6" x14ac:dyDescent="0.2">
      <c r="C145" s="3">
        <v>49.931000000000601</v>
      </c>
      <c r="D145">
        <v>2.5290267549331921E-4</v>
      </c>
      <c r="E145" s="1">
        <f>MIN($E$2,MAX(-$E$2,IF(C145&lt;50-Prim_Data!E$4,+Prim_Data!$E$2*(50-C145-Prim_Data!E$4)/(Prim_Data!E$3-Prim_Data!E$4),IF(C145&gt;50-Prim_Data!E$5,-Prim_Data!$E$2*(50-C145-Prim_Data!E$5)/(Prim_Data!E$6-Prim_Data!E$5),0))))</f>
        <v>0.38333333332999253</v>
      </c>
      <c r="F145">
        <f t="shared" si="2"/>
        <v>9.694602560492747E-5</v>
      </c>
    </row>
    <row r="146" spans="3:6" x14ac:dyDescent="0.2">
      <c r="C146" s="3">
        <v>49.932000000000599</v>
      </c>
      <c r="D146">
        <v>2.6824144723181935E-4</v>
      </c>
      <c r="E146" s="1">
        <f>MIN($E$2,MAX(-$E$2,IF(C146&lt;50-Prim_Data!E$4,+Prim_Data!$E$2*(50-C146-Prim_Data!E$4)/(Prim_Data!E$3-Prim_Data!E$4),IF(C146&gt;50-Prim_Data!E$5,-Prim_Data!$E$2*(50-C146-Prim_Data!E$5)/(Prim_Data!E$6-Prim_Data!E$5),0))))</f>
        <v>0.37777777777444993</v>
      </c>
      <c r="F146">
        <f t="shared" si="2"/>
        <v>1.0133565784223909E-4</v>
      </c>
    </row>
    <row r="147" spans="3:6" x14ac:dyDescent="0.2">
      <c r="C147" s="3">
        <v>49.933000000000597</v>
      </c>
      <c r="D147">
        <v>2.7647200767686819E-4</v>
      </c>
      <c r="E147" s="1">
        <f>MIN($E$2,MAX(-$E$2,IF(C147&lt;50-Prim_Data!E$4,+Prim_Data!$E$2*(50-C147-Prim_Data!E$4)/(Prim_Data!E$3-Prim_Data!E$4),IF(C147&gt;50-Prim_Data!E$5,-Prim_Data!$E$2*(50-C147-Prim_Data!E$5)/(Prim_Data!E$6-Prim_Data!E$5),0))))</f>
        <v>0.37222222221890733</v>
      </c>
      <c r="F147">
        <f t="shared" si="2"/>
        <v>1.0290902507880668E-4</v>
      </c>
    </row>
    <row r="148" spans="3:6" x14ac:dyDescent="0.2">
      <c r="C148" s="3">
        <v>49.934000000000601</v>
      </c>
      <c r="D148">
        <v>2.9817075794108788E-4</v>
      </c>
      <c r="E148" s="1">
        <f>MIN($E$2,MAX(-$E$2,IF(C148&lt;50-Prim_Data!E$4,+Prim_Data!$E$2*(50-C148-Prim_Data!E$4)/(Prim_Data!E$3-Prim_Data!E$4),IF(C148&gt;50-Prim_Data!E$5,-Prim_Data!$E$2*(50-C148-Prim_Data!E$5)/(Prim_Data!E$6-Prim_Data!E$5),0))))</f>
        <v>0.36666666666332526</v>
      </c>
      <c r="F148">
        <f t="shared" si="2"/>
        <v>1.0932927791073591E-4</v>
      </c>
    </row>
    <row r="149" spans="3:6" x14ac:dyDescent="0.2">
      <c r="C149" s="3">
        <v>49.935000000000599</v>
      </c>
      <c r="D149">
        <v>3.3146711610514915E-4</v>
      </c>
      <c r="E149" s="1">
        <f>MIN($E$2,MAX(-$E$2,IF(C149&lt;50-Prim_Data!E$4,+Prim_Data!$E$2*(50-C149-Prim_Data!E$4)/(Prim_Data!E$3-Prim_Data!E$4),IF(C149&gt;50-Prim_Data!E$5,-Prim_Data!$E$2*(50-C149-Prim_Data!E$5)/(Prim_Data!E$6-Prim_Data!E$5),0))))</f>
        <v>0.3611111111077826</v>
      </c>
      <c r="F149">
        <f t="shared" si="2"/>
        <v>1.1969645859242279E-4</v>
      </c>
    </row>
    <row r="150" spans="3:6" x14ac:dyDescent="0.2">
      <c r="C150" s="3">
        <v>49.936000000000597</v>
      </c>
      <c r="D150">
        <v>3.969374832816741E-4</v>
      </c>
      <c r="E150" s="1">
        <f>MIN($E$2,MAX(-$E$2,IF(C150&lt;50-Prim_Data!E$4,+Prim_Data!$E$2*(50-C150-Prim_Data!E$4)/(Prim_Data!E$3-Prim_Data!E$4),IF(C150&gt;50-Prim_Data!E$5,-Prim_Data!$E$2*(50-C150-Prim_Data!E$5)/(Prim_Data!E$6-Prim_Data!E$5),0))))</f>
        <v>0.35555555555224</v>
      </c>
      <c r="F150">
        <f t="shared" si="2"/>
        <v>1.4113332738772361E-4</v>
      </c>
    </row>
    <row r="151" spans="3:6" x14ac:dyDescent="0.2">
      <c r="C151" s="3">
        <v>49.937000000000701</v>
      </c>
      <c r="D151">
        <v>4.5305494086155261E-4</v>
      </c>
      <c r="E151" s="1">
        <f>MIN($E$2,MAX(-$E$2,IF(C151&lt;50-Prim_Data!E$4,+Prim_Data!$E$2*(50-C151-Prim_Data!E$4)/(Prim_Data!E$3-Prim_Data!E$4),IF(C151&gt;50-Prim_Data!E$5,-Prim_Data!$E$2*(50-C151-Prim_Data!E$5)/(Prim_Data!E$6-Prim_Data!E$5),0))))</f>
        <v>0.34999999999610532</v>
      </c>
      <c r="F151">
        <f t="shared" si="2"/>
        <v>1.585692292997789E-4</v>
      </c>
    </row>
    <row r="152" spans="3:6" x14ac:dyDescent="0.2">
      <c r="C152" s="3">
        <v>49.938000000000699</v>
      </c>
      <c r="D152">
        <v>4.5006200979062576E-4</v>
      </c>
      <c r="E152" s="1">
        <f>MIN($E$2,MAX(-$E$2,IF(C152&lt;50-Prim_Data!E$4,+Prim_Data!$E$2*(50-C152-Prim_Data!E$4)/(Prim_Data!E$3-Prim_Data!E$4),IF(C152&gt;50-Prim_Data!E$5,-Prim_Data!$E$2*(50-C152-Prim_Data!E$5)/(Prim_Data!E$6-Prim_Data!E$5),0))))</f>
        <v>0.34444444444056266</v>
      </c>
      <c r="F152">
        <f t="shared" si="2"/>
        <v>1.5502135892613516E-4</v>
      </c>
    </row>
    <row r="153" spans="3:6" x14ac:dyDescent="0.2">
      <c r="C153" s="3">
        <v>49.939000000000703</v>
      </c>
      <c r="D153">
        <v>5.0169007076411403E-4</v>
      </c>
      <c r="E153" s="1">
        <f>MIN($E$2,MAX(-$E$2,IF(C153&lt;50-Prim_Data!E$4,+Prim_Data!$E$2*(50-C153-Prim_Data!E$4)/(Prim_Data!E$3-Prim_Data!E$4),IF(C153&gt;50-Prim_Data!E$5,-Prim_Data!$E$2*(50-C153-Prim_Data!E$5)/(Prim_Data!E$6-Prim_Data!E$5),0))))</f>
        <v>0.33888888888498059</v>
      </c>
      <c r="F153">
        <f t="shared" si="2"/>
        <v>1.7001719064587789E-4</v>
      </c>
    </row>
    <row r="154" spans="3:6" x14ac:dyDescent="0.2">
      <c r="C154" s="3">
        <v>49.940000000000701</v>
      </c>
      <c r="D154">
        <v>5.3236761424111431E-4</v>
      </c>
      <c r="E154" s="1">
        <f>MIN($E$2,MAX(-$E$2,IF(C154&lt;50-Prim_Data!E$4,+Prim_Data!$E$2*(50-C154-Prim_Data!E$4)/(Prim_Data!E$3-Prim_Data!E$4),IF(C154&gt;50-Prim_Data!E$5,-Prim_Data!$E$2*(50-C154-Prim_Data!E$5)/(Prim_Data!E$6-Prim_Data!E$5),0))))</f>
        <v>0.33333333332943799</v>
      </c>
      <c r="F154">
        <f t="shared" si="2"/>
        <v>1.7745587141163101E-4</v>
      </c>
    </row>
    <row r="155" spans="3:6" x14ac:dyDescent="0.2">
      <c r="C155" s="3">
        <v>49.941000000000699</v>
      </c>
      <c r="D155">
        <v>5.5069931705054129E-4</v>
      </c>
      <c r="E155" s="1">
        <f>MIN($E$2,MAX(-$E$2,IF(C155&lt;50-Prim_Data!E$4,+Prim_Data!$E$2*(50-C155-Prim_Data!E$4)/(Prim_Data!E$3-Prim_Data!E$4),IF(C155&gt;50-Prim_Data!E$5,-Prim_Data!$E$2*(50-C155-Prim_Data!E$5)/(Prim_Data!E$6-Prim_Data!E$5),0))))</f>
        <v>0.32777777777389538</v>
      </c>
      <c r="F155">
        <f t="shared" si="2"/>
        <v>1.8050699836442827E-4</v>
      </c>
    </row>
    <row r="156" spans="3:6" x14ac:dyDescent="0.2">
      <c r="C156" s="3">
        <v>49.942000000000697</v>
      </c>
      <c r="D156">
        <v>6.0756500739815144E-4</v>
      </c>
      <c r="E156" s="1">
        <f>MIN($E$2,MAX(-$E$2,IF(C156&lt;50-Prim_Data!E$4,+Prim_Data!$E$2*(50-C156-Prim_Data!E$4)/(Prim_Data!E$3-Prim_Data!E$4),IF(C156&gt;50-Prim_Data!E$5,-Prim_Data!$E$2*(50-C156-Prim_Data!E$5)/(Prim_Data!E$6-Prim_Data!E$5),0))))</f>
        <v>0.32222222221835278</v>
      </c>
      <c r="F156">
        <f t="shared" si="2"/>
        <v>1.9577094682594231E-4</v>
      </c>
    </row>
    <row r="157" spans="3:6" x14ac:dyDescent="0.2">
      <c r="C157" s="3">
        <v>49.943000000000701</v>
      </c>
      <c r="D157">
        <v>6.4647311132020062E-4</v>
      </c>
      <c r="E157" s="1">
        <f>MIN($E$2,MAX(-$E$2,IF(C157&lt;50-Prim_Data!E$4,+Prim_Data!$E$2*(50-C157-Prim_Data!E$4)/(Prim_Data!E$3-Prim_Data!E$4),IF(C157&gt;50-Prim_Data!E$5,-Prim_Data!$E$2*(50-C157-Prim_Data!E$5)/(Prim_Data!E$6-Prim_Data!E$5),0))))</f>
        <v>0.31666666666277071</v>
      </c>
      <c r="F157">
        <f t="shared" si="2"/>
        <v>2.0471648524887824E-4</v>
      </c>
    </row>
    <row r="158" spans="3:6" x14ac:dyDescent="0.2">
      <c r="C158" s="3">
        <v>49.944000000000699</v>
      </c>
      <c r="D158">
        <v>7.0259056890007918E-4</v>
      </c>
      <c r="E158" s="1">
        <f>MIN($E$2,MAX(-$E$2,IF(C158&lt;50-Prim_Data!E$4,+Prim_Data!$E$2*(50-C158-Prim_Data!E$4)/(Prim_Data!E$3-Prim_Data!E$4),IF(C158&gt;50-Prim_Data!E$5,-Prim_Data!$E$2*(50-C158-Prim_Data!E$5)/(Prim_Data!E$6-Prim_Data!E$5),0))))</f>
        <v>0.31111111110722811</v>
      </c>
      <c r="F158">
        <f t="shared" si="2"/>
        <v>2.1858373254396313E-4</v>
      </c>
    </row>
    <row r="159" spans="3:6" x14ac:dyDescent="0.2">
      <c r="C159" s="3">
        <v>49.945000000000697</v>
      </c>
      <c r="D159">
        <v>7.4374337112532334E-4</v>
      </c>
      <c r="E159" s="1">
        <f>MIN($E$2,MAX(-$E$2,IF(C159&lt;50-Prim_Data!E$4,+Prim_Data!$E$2*(50-C159-Prim_Data!E$4)/(Prim_Data!E$3-Prim_Data!E$4),IF(C159&gt;50-Prim_Data!E$5,-Prim_Data!$E$2*(50-C159-Prim_Data!E$5)/(Prim_Data!E$6-Prim_Data!E$5),0))))</f>
        <v>0.30555555555168545</v>
      </c>
      <c r="F159">
        <f t="shared" si="2"/>
        <v>2.2725491895208153E-4</v>
      </c>
    </row>
    <row r="160" spans="3:6" x14ac:dyDescent="0.2">
      <c r="C160" s="3">
        <v>49.946000000000701</v>
      </c>
      <c r="D160">
        <v>8.1707018236303129E-4</v>
      </c>
      <c r="E160" s="1">
        <f>MIN($E$2,MAX(-$E$2,IF(C160&lt;50-Prim_Data!E$4,+Prim_Data!$E$2*(50-C160-Prim_Data!E$4)/(Prim_Data!E$3-Prim_Data!E$4),IF(C160&gt;50-Prim_Data!E$5,-Prim_Data!$E$2*(50-C160-Prim_Data!E$5)/(Prim_Data!E$6-Prim_Data!E$5),0))))</f>
        <v>0.29999999999610338</v>
      </c>
      <c r="F160">
        <f t="shared" si="2"/>
        <v>2.4512105470572557E-4</v>
      </c>
    </row>
    <row r="161" spans="3:6" x14ac:dyDescent="0.2">
      <c r="C161" s="3">
        <v>49.947000000000699</v>
      </c>
      <c r="D161">
        <v>8.9862755404578813E-4</v>
      </c>
      <c r="E161" s="1">
        <f>MIN($E$2,MAX(-$E$2,IF(C161&lt;50-Prim_Data!E$4,+Prim_Data!$E$2*(50-C161-Prim_Data!E$4)/(Prim_Data!E$3-Prim_Data!E$4),IF(C161&gt;50-Prim_Data!E$5,-Prim_Data!$E$2*(50-C161-Prim_Data!E$5)/(Prim_Data!E$6-Prim_Data!E$5),0))))</f>
        <v>0.29444444444056078</v>
      </c>
      <c r="F161">
        <f t="shared" si="2"/>
        <v>2.6459589090999211E-4</v>
      </c>
    </row>
    <row r="162" spans="3:6" x14ac:dyDescent="0.2">
      <c r="C162" s="3">
        <v>49.948000000000697</v>
      </c>
      <c r="D162">
        <v>9.0498753257150762E-4</v>
      </c>
      <c r="E162" s="1">
        <f>MIN($E$2,MAX(-$E$2,IF(C162&lt;50-Prim_Data!E$4,+Prim_Data!$E$2*(50-C162-Prim_Data!E$4)/(Prim_Data!E$3-Prim_Data!E$4),IF(C162&gt;50-Prim_Data!E$5,-Prim_Data!$E$2*(50-C162-Prim_Data!E$5)/(Prim_Data!E$6-Prim_Data!E$5),0))))</f>
        <v>0.28888888888501818</v>
      </c>
      <c r="F162">
        <f t="shared" si="2"/>
        <v>2.6144084273937703E-4</v>
      </c>
    </row>
    <row r="163" spans="3:6" x14ac:dyDescent="0.2">
      <c r="C163" s="3">
        <v>49.949000000000702</v>
      </c>
      <c r="D163">
        <v>1.0501446895114601E-3</v>
      </c>
      <c r="E163" s="1">
        <f>MIN($E$2,MAX(-$E$2,IF(C163&lt;50-Prim_Data!E$4,+Prim_Data!$E$2*(50-C163-Prim_Data!E$4)/(Prim_Data!E$3-Prim_Data!E$4),IF(C163&gt;50-Prim_Data!E$5,-Prim_Data!$E$2*(50-C163-Prim_Data!E$5)/(Prim_Data!E$6-Prim_Data!E$5),0))))</f>
        <v>0.28333333332943611</v>
      </c>
      <c r="F163">
        <f t="shared" si="2"/>
        <v>2.9754099535748773E-4</v>
      </c>
    </row>
    <row r="164" spans="3:6" x14ac:dyDescent="0.2">
      <c r="C164" s="3">
        <v>49.950000000000699</v>
      </c>
      <c r="D164">
        <v>1.092419840888302E-3</v>
      </c>
      <c r="E164" s="1">
        <f>MIN($E$2,MAX(-$E$2,IF(C164&lt;50-Prim_Data!E$4,+Prim_Data!$E$2*(50-C164-Prim_Data!E$4)/(Prim_Data!E$3-Prim_Data!E$4),IF(C164&gt;50-Prim_Data!E$5,-Prim_Data!$E$2*(50-C164-Prim_Data!E$5)/(Prim_Data!E$6-Prim_Data!E$5),0))))</f>
        <v>0.27777777777389351</v>
      </c>
      <c r="F164">
        <f t="shared" si="2"/>
        <v>3.0344995579806284E-4</v>
      </c>
    </row>
    <row r="165" spans="3:6" x14ac:dyDescent="0.2">
      <c r="C165" s="3">
        <v>49.951000000000697</v>
      </c>
      <c r="D165">
        <v>1.2398216961314495E-3</v>
      </c>
      <c r="E165" s="1">
        <f>MIN($E$2,MAX(-$E$2,IF(C165&lt;50-Prim_Data!E$4,+Prim_Data!$E$2*(50-C165-Prim_Data!E$4)/(Prim_Data!E$3-Prim_Data!E$4),IF(C165&gt;50-Prim_Data!E$5,-Prim_Data!$E$2*(50-C165-Prim_Data!E$5)/(Prim_Data!E$6-Prim_Data!E$5),0))))</f>
        <v>0.27222222221835091</v>
      </c>
      <c r="F165">
        <f t="shared" si="2"/>
        <v>3.3750701727542818E-4</v>
      </c>
    </row>
    <row r="166" spans="3:6" x14ac:dyDescent="0.2">
      <c r="C166" s="3">
        <v>49.952000000000702</v>
      </c>
      <c r="D166">
        <v>1.269751006840718E-3</v>
      </c>
      <c r="E166" s="1">
        <f>MIN($E$2,MAX(-$E$2,IF(C166&lt;50-Prim_Data!E$4,+Prim_Data!$E$2*(50-C166-Prim_Data!E$4)/(Prim_Data!E$3-Prim_Data!E$4),IF(C166&gt;50-Prim_Data!E$5,-Prim_Data!$E$2*(50-C166-Prim_Data!E$5)/(Prim_Data!E$6-Prim_Data!E$5),0))))</f>
        <v>0.26666666666276878</v>
      </c>
      <c r="F166">
        <f t="shared" si="2"/>
        <v>3.3860026848590879E-4</v>
      </c>
    </row>
    <row r="167" spans="3:6" x14ac:dyDescent="0.2">
      <c r="C167" s="3">
        <v>49.953000000000699</v>
      </c>
      <c r="D167">
        <v>1.3823600383843411E-3</v>
      </c>
      <c r="E167" s="1">
        <f>MIN($E$2,MAX(-$E$2,IF(C167&lt;50-Prim_Data!E$4,+Prim_Data!$E$2*(50-C167-Prim_Data!E$4)/(Prim_Data!E$3-Prim_Data!E$4),IF(C167&gt;50-Prim_Data!E$5,-Prim_Data!$E$2*(50-C167-Prim_Data!E$5)/(Prim_Data!E$6-Prim_Data!E$5),0))))</f>
        <v>0.26111111110722618</v>
      </c>
      <c r="F167">
        <f t="shared" si="2"/>
        <v>3.609495655727631E-4</v>
      </c>
    </row>
    <row r="168" spans="3:6" x14ac:dyDescent="0.2">
      <c r="C168" s="3">
        <v>49.954000000000697</v>
      </c>
      <c r="D168">
        <v>1.5286395444758911E-3</v>
      </c>
      <c r="E168" s="1">
        <f>MIN($E$2,MAX(-$E$2,IF(C168&lt;50-Prim_Data!E$4,+Prim_Data!$E$2*(50-C168-Prim_Data!E$4)/(Prim_Data!E$3-Prim_Data!E$4),IF(C168&gt;50-Prim_Data!E$5,-Prim_Data!$E$2*(50-C168-Prim_Data!E$5)/(Prim_Data!E$6-Prim_Data!E$5),0))))</f>
        <v>0.25555555555168358</v>
      </c>
      <c r="F168">
        <f t="shared" si="2"/>
        <v>3.9065232802680885E-4</v>
      </c>
    </row>
    <row r="169" spans="3:6" x14ac:dyDescent="0.2">
      <c r="C169" s="3">
        <v>49.955000000000702</v>
      </c>
      <c r="D169">
        <v>1.5843828856719037E-3</v>
      </c>
      <c r="E169" s="1">
        <f>MIN($E$2,MAX(-$E$2,IF(C169&lt;50-Prim_Data!E$4,+Prim_Data!$E$2*(50-C169-Prim_Data!E$4)/(Prim_Data!E$3-Prim_Data!E$4),IF(C169&gt;50-Prim_Data!E$5,-Prim_Data!$E$2*(50-C169-Prim_Data!E$5)/(Prim_Data!E$6-Prim_Data!E$5),0))))</f>
        <v>0.24999999999610151</v>
      </c>
      <c r="F169">
        <f t="shared" si="2"/>
        <v>3.9609572141179923E-4</v>
      </c>
    </row>
    <row r="170" spans="3:6" x14ac:dyDescent="0.2">
      <c r="C170" s="3">
        <v>49.956000000000699</v>
      </c>
      <c r="D170">
        <v>1.7355259047537098E-3</v>
      </c>
      <c r="E170" s="1">
        <f>MIN($E$2,MAX(-$E$2,IF(C170&lt;50-Prim_Data!E$4,+Prim_Data!$E$2*(50-C170-Prim_Data!E$4)/(Prim_Data!E$3-Prim_Data!E$4),IF(C170&gt;50-Prim_Data!E$5,-Prim_Data!$E$2*(50-C170-Prim_Data!E$5)/(Prim_Data!E$6-Prim_Data!E$5),0))))</f>
        <v>0.24444444444055888</v>
      </c>
      <c r="F170">
        <f t="shared" si="2"/>
        <v>4.2423966559971887E-4</v>
      </c>
    </row>
    <row r="171" spans="3:6" x14ac:dyDescent="0.2">
      <c r="C171" s="3">
        <v>49.957000000000697</v>
      </c>
      <c r="D171">
        <v>1.9180947000802479E-3</v>
      </c>
      <c r="E171" s="1">
        <f>MIN($E$2,MAX(-$E$2,IF(C171&lt;50-Prim_Data!E$4,+Prim_Data!$E$2*(50-C171-Prim_Data!E$4)/(Prim_Data!E$3-Prim_Data!E$4),IF(C171&gt;50-Prim_Data!E$5,-Prim_Data!$E$2*(50-C171-Prim_Data!E$5)/(Prim_Data!E$6-Prim_Data!E$5),0))))</f>
        <v>0.23888888888501628</v>
      </c>
      <c r="F171">
        <f t="shared" si="2"/>
        <v>4.5821151167840893E-4</v>
      </c>
    </row>
    <row r="172" spans="3:6" x14ac:dyDescent="0.2">
      <c r="C172" s="3">
        <v>49.958000000000801</v>
      </c>
      <c r="D172">
        <v>2.0759718140716393E-3</v>
      </c>
      <c r="E172" s="1">
        <f>MIN($E$2,MAX(-$E$2,IF(C172&lt;50-Prim_Data!E$4,+Prim_Data!$E$2*(50-C172-Prim_Data!E$4)/(Prim_Data!E$3-Prim_Data!E$4),IF(C172&gt;50-Prim_Data!E$5,-Prim_Data!$E$2*(50-C172-Prim_Data!E$5)/(Prim_Data!E$6-Prim_Data!E$5),0))))</f>
        <v>0.23333333332888156</v>
      </c>
      <c r="F172">
        <f t="shared" si="2"/>
        <v>4.8439342327414079E-4</v>
      </c>
    </row>
    <row r="173" spans="3:6" x14ac:dyDescent="0.2">
      <c r="C173" s="3">
        <v>49.959000000000799</v>
      </c>
      <c r="D173">
        <v>2.2843546398849217E-3</v>
      </c>
      <c r="E173" s="1">
        <f>MIN($E$2,MAX(-$E$2,IF(C173&lt;50-Prim_Data!E$4,+Prim_Data!$E$2*(50-C173-Prim_Data!E$4)/(Prim_Data!E$3-Prim_Data!E$4),IF(C173&gt;50-Prim_Data!E$5,-Prim_Data!$E$2*(50-C173-Prim_Data!E$5)/(Prim_Data!E$6-Prim_Data!E$5),0))))</f>
        <v>0.22777777777333894</v>
      </c>
      <c r="F173">
        <f t="shared" si="2"/>
        <v>5.2032522351920334E-4</v>
      </c>
    </row>
    <row r="174" spans="3:6" x14ac:dyDescent="0.2">
      <c r="C174" s="3">
        <v>49.96000000000079</v>
      </c>
      <c r="D174">
        <v>2.5709277899261681E-3</v>
      </c>
      <c r="E174" s="1">
        <f>MIN($E$2,MAX(-$E$2,IF(C174&lt;50-Prim_Data!E$4,+Prim_Data!$E$2*(50-C174-Prim_Data!E$4)/(Prim_Data!E$3-Prim_Data!E$4),IF(C174&gt;50-Prim_Data!E$5,-Prim_Data!$E$2*(50-C174-Prim_Data!E$5)/(Prim_Data!E$6-Prim_Data!E$5),0))))</f>
        <v>0.2222222222178358</v>
      </c>
      <c r="F174">
        <f t="shared" si="2"/>
        <v>5.7131728663898241E-4</v>
      </c>
    </row>
    <row r="175" spans="3:6" x14ac:dyDescent="0.2">
      <c r="C175" s="3">
        <v>49.961000000000801</v>
      </c>
      <c r="D175">
        <v>2.7677130078396089E-3</v>
      </c>
      <c r="E175" s="1">
        <f>MIN($E$2,MAX(-$E$2,IF(C175&lt;50-Prim_Data!E$4,+Prim_Data!$E$2*(50-C175-Prim_Data!E$4)/(Prim_Data!E$3-Prim_Data!E$4),IF(C175&gt;50-Prim_Data!E$5,-Prim_Data!$E$2*(50-C175-Prim_Data!E$5)/(Prim_Data!E$6-Prim_Data!E$5),0))))</f>
        <v>0.21666666666221426</v>
      </c>
      <c r="F175">
        <f t="shared" si="2"/>
        <v>5.9967115168625901E-4</v>
      </c>
    </row>
    <row r="176" spans="3:6" x14ac:dyDescent="0.2">
      <c r="C176" s="3">
        <v>49.962000000000799</v>
      </c>
      <c r="D176">
        <v>3.0146298211910743E-3</v>
      </c>
      <c r="E176" s="1">
        <f>MIN($E$2,MAX(-$E$2,IF(C176&lt;50-Prim_Data!E$4,+Prim_Data!$E$2*(50-C176-Prim_Data!E$4)/(Prim_Data!E$3-Prim_Data!E$4),IF(C176&gt;50-Prim_Data!E$5,-Prim_Data!$E$2*(50-C176-Prim_Data!E$5)/(Prim_Data!E$6-Prim_Data!E$5),0))))</f>
        <v>0.21111111110667166</v>
      </c>
      <c r="F176">
        <f t="shared" si="2"/>
        <v>6.3642185112695458E-4</v>
      </c>
    </row>
    <row r="177" spans="3:6" x14ac:dyDescent="0.2">
      <c r="C177" s="3">
        <v>49.963000000000804</v>
      </c>
      <c r="D177">
        <v>3.292598294403406E-3</v>
      </c>
      <c r="E177" s="1">
        <f>MIN($E$2,MAX(-$E$2,IF(C177&lt;50-Prim_Data!E$4,+Prim_Data!$E$2*(50-C177-Prim_Data!E$4)/(Prim_Data!E$3-Prim_Data!E$4),IF(C177&gt;50-Prim_Data!E$5,-Prim_Data!$E$2*(50-C177-Prim_Data!E$5)/(Prim_Data!E$6-Prim_Data!E$5),0))))</f>
        <v>0.20555555555108956</v>
      </c>
      <c r="F177">
        <f t="shared" si="2"/>
        <v>6.7681187161266207E-4</v>
      </c>
    </row>
    <row r="178" spans="3:6" x14ac:dyDescent="0.2">
      <c r="C178" s="3">
        <v>49.964000000000802</v>
      </c>
      <c r="D178">
        <v>3.6652182127337994E-3</v>
      </c>
      <c r="E178" s="1">
        <f>MIN($E$2,MAX(-$E$2,IF(C178&lt;50-Prim_Data!E$4,+Prim_Data!$E$2*(50-C178-Prim_Data!E$4)/(Prim_Data!E$3-Prim_Data!E$4),IF(C178&gt;50-Prim_Data!E$5,-Prim_Data!$E$2*(50-C178-Prim_Data!E$5)/(Prim_Data!E$6-Prim_Data!E$5),0))))</f>
        <v>0.19999999999554696</v>
      </c>
      <c r="F178">
        <f t="shared" si="2"/>
        <v>7.3304364253043853E-4</v>
      </c>
    </row>
    <row r="179" spans="3:6" x14ac:dyDescent="0.2">
      <c r="C179" s="3">
        <v>49.965000000000799</v>
      </c>
      <c r="D179">
        <v>3.9345820091172164E-3</v>
      </c>
      <c r="E179" s="1">
        <f>MIN($E$2,MAX(-$E$2,IF(C179&lt;50-Prim_Data!E$4,+Prim_Data!$E$2*(50-C179-Prim_Data!E$4)/(Prim_Data!E$3-Prim_Data!E$4),IF(C179&gt;50-Prim_Data!E$5,-Prim_Data!$E$2*(50-C179-Prim_Data!E$5)/(Prim_Data!E$6-Prim_Data!E$5),0))))</f>
        <v>0.19444444444000436</v>
      </c>
      <c r="F179">
        <f t="shared" si="2"/>
        <v>7.6505761286643336E-4</v>
      </c>
    </row>
    <row r="180" spans="3:6" x14ac:dyDescent="0.2">
      <c r="C180" s="3">
        <v>49.966000000000797</v>
      </c>
      <c r="D180">
        <v>4.288121991870451E-3</v>
      </c>
      <c r="E180" s="1">
        <f>MIN($E$2,MAX(-$E$2,IF(C180&lt;50-Prim_Data!E$4,+Prim_Data!$E$2*(50-C180-Prim_Data!E$4)/(Prim_Data!E$3-Prim_Data!E$4),IF(C180&gt;50-Prim_Data!E$5,-Prim_Data!$E$2*(50-C180-Prim_Data!E$5)/(Prim_Data!E$6-Prim_Data!E$5),0))))</f>
        <v>0.18888888888446173</v>
      </c>
      <c r="F180">
        <f t="shared" si="2"/>
        <v>8.0997859844543431E-4</v>
      </c>
    </row>
    <row r="181" spans="3:6" x14ac:dyDescent="0.2">
      <c r="C181" s="3">
        <v>49.967000000000802</v>
      </c>
      <c r="D181">
        <v>4.735939303357882E-3</v>
      </c>
      <c r="E181" s="1">
        <f>MIN($E$2,MAX(-$E$2,IF(C181&lt;50-Prim_Data!E$4,+Prim_Data!$E$2*(50-C181-Prim_Data!E$4)/(Prim_Data!E$3-Prim_Data!E$4),IF(C181&gt;50-Prim_Data!E$5,-Prim_Data!$E$2*(50-C181-Prim_Data!E$5)/(Prim_Data!E$6-Prim_Data!E$5),0))))</f>
        <v>0.18333333332887966</v>
      </c>
      <c r="F181">
        <f t="shared" si="2"/>
        <v>8.6825553892785272E-4</v>
      </c>
    </row>
    <row r="182" spans="3:6" x14ac:dyDescent="0.2">
      <c r="C182" s="3">
        <v>49.968000000000799</v>
      </c>
      <c r="D182">
        <v>5.0314912466119088E-3</v>
      </c>
      <c r="E182" s="1">
        <f>MIN($E$2,MAX(-$E$2,IF(C182&lt;50-Prim_Data!E$4,+Prim_Data!$E$2*(50-C182-Prim_Data!E$4)/(Prim_Data!E$3-Prim_Data!E$4),IF(C182&gt;50-Prim_Data!E$5,-Prim_Data!$E$2*(50-C182-Prim_Data!E$5)/(Prim_Data!E$6-Prim_Data!E$5),0))))</f>
        <v>0.17777777777333706</v>
      </c>
      <c r="F182">
        <f t="shared" si="2"/>
        <v>8.9448733270866261E-4</v>
      </c>
    </row>
    <row r="183" spans="3:6" x14ac:dyDescent="0.2">
      <c r="C183" s="3">
        <v>49.969000000000797</v>
      </c>
      <c r="D183">
        <v>5.4924026315346444E-3</v>
      </c>
      <c r="E183" s="1">
        <f>MIN($E$2,MAX(-$E$2,IF(C183&lt;50-Prim_Data!E$4,+Prim_Data!$E$2*(50-C183-Prim_Data!E$4)/(Prim_Data!E$3-Prim_Data!E$4),IF(C183&gt;50-Prim_Data!E$5,-Prim_Data!$E$2*(50-C183-Prim_Data!E$5)/(Prim_Data!E$6-Prim_Data!E$5),0))))</f>
        <v>0.17222222221779443</v>
      </c>
      <c r="F183">
        <f t="shared" si="2"/>
        <v>9.4591378651775841E-4</v>
      </c>
    </row>
    <row r="184" spans="3:6" x14ac:dyDescent="0.2">
      <c r="C184" s="3">
        <v>49.970000000000802</v>
      </c>
      <c r="D184">
        <v>6.1396239756225761E-3</v>
      </c>
      <c r="E184" s="1">
        <f>MIN($E$2,MAX(-$E$2,IF(C184&lt;50-Prim_Data!E$4,+Prim_Data!$E$2*(50-C184-Prim_Data!E$4)/(Prim_Data!E$3-Prim_Data!E$4),IF(C184&gt;50-Prim_Data!E$5,-Prim_Data!$E$2*(50-C184-Prim_Data!E$5)/(Prim_Data!E$6-Prim_Data!E$5),0))))</f>
        <v>0.16666666666221236</v>
      </c>
      <c r="F184">
        <f t="shared" si="2"/>
        <v>1.0232706625764149E-3</v>
      </c>
    </row>
    <row r="185" spans="3:6" x14ac:dyDescent="0.2">
      <c r="C185" s="3">
        <v>49.971000000000799</v>
      </c>
      <c r="D185">
        <v>6.7352172587370205E-3</v>
      </c>
      <c r="E185" s="1">
        <f>MIN($E$2,MAX(-$E$2,IF(C185&lt;50-Prim_Data!E$4,+Prim_Data!$E$2*(50-C185-Prim_Data!E$4)/(Prim_Data!E$3-Prim_Data!E$4),IF(C185&gt;50-Prim_Data!E$5,-Prim_Data!$E$2*(50-C185-Prim_Data!E$5)/(Prim_Data!E$6-Prim_Data!E$5),0))))</f>
        <v>0.16111111110666976</v>
      </c>
      <c r="F185">
        <f t="shared" si="2"/>
        <v>1.0851183360999399E-3</v>
      </c>
    </row>
    <row r="186" spans="3:6" x14ac:dyDescent="0.2">
      <c r="C186" s="3">
        <v>49.972000000000797</v>
      </c>
      <c r="D186">
        <v>7.2514978684719029E-3</v>
      </c>
      <c r="E186" s="1">
        <f>MIN($E$2,MAX(-$E$2,IF(C186&lt;50-Prim_Data!E$4,+Prim_Data!$E$2*(50-C186-Prim_Data!E$4)/(Prim_Data!E$3-Prim_Data!E$4),IF(C186&gt;50-Prim_Data!E$5,-Prim_Data!$E$2*(50-C186-Prim_Data!E$5)/(Prim_Data!E$6-Prim_Data!E$5),0))))</f>
        <v>0.15555555555112716</v>
      </c>
      <c r="F186">
        <f t="shared" si="2"/>
        <v>1.1280107795079613E-3</v>
      </c>
    </row>
    <row r="187" spans="3:6" x14ac:dyDescent="0.2">
      <c r="C187" s="3">
        <v>49.973000000000802</v>
      </c>
      <c r="D187">
        <v>8.0128247096389223E-3</v>
      </c>
      <c r="E187" s="1">
        <f>MIN($E$2,MAX(-$E$2,IF(C187&lt;50-Prim_Data!E$4,+Prim_Data!$E$2*(50-C187-Prim_Data!E$4)/(Prim_Data!E$3-Prim_Data!E$4),IF(C187&gt;50-Prim_Data!E$5,-Prim_Data!$E$2*(50-C187-Prim_Data!E$5)/(Prim_Data!E$6-Prim_Data!E$5),0))))</f>
        <v>0.14999999999554506</v>
      </c>
      <c r="F187">
        <f t="shared" si="2"/>
        <v>1.2019237064101417E-3</v>
      </c>
    </row>
    <row r="188" spans="3:6" x14ac:dyDescent="0.2">
      <c r="C188" s="3">
        <v>49.9740000000008</v>
      </c>
      <c r="D188">
        <v>8.844111314588855E-3</v>
      </c>
      <c r="E188" s="1">
        <f>MIN($E$2,MAX(-$E$2,IF(C188&lt;50-Prim_Data!E$4,+Prim_Data!$E$2*(50-C188-Prim_Data!E$4)/(Prim_Data!E$3-Prim_Data!E$4),IF(C188&gt;50-Prim_Data!E$5,-Prim_Data!$E$2*(50-C188-Prim_Data!E$5)/(Prim_Data!E$6-Prim_Data!E$5),0))))</f>
        <v>0.14444444444000246</v>
      </c>
      <c r="F188">
        <f t="shared" si="2"/>
        <v>1.277482745401327E-3</v>
      </c>
    </row>
    <row r="189" spans="3:6" x14ac:dyDescent="0.2">
      <c r="C189" s="3">
        <v>49.975000000000797</v>
      </c>
      <c r="D189">
        <v>9.5302407625988371E-3</v>
      </c>
      <c r="E189" s="1">
        <f>MIN($E$2,MAX(-$E$2,IF(C189&lt;50-Prim_Data!E$4,+Prim_Data!$E$2*(50-C189-Prim_Data!E$4)/(Prim_Data!E$3-Prim_Data!E$4),IF(C189&gt;50-Prim_Data!E$5,-Prim_Data!$E$2*(50-C189-Prim_Data!E$5)/(Prim_Data!E$6-Prim_Data!E$5),0))))</f>
        <v>0.13888888888445985</v>
      </c>
      <c r="F189">
        <f t="shared" si="2"/>
        <v>1.3236445503187399E-3</v>
      </c>
    </row>
    <row r="190" spans="3:6" x14ac:dyDescent="0.2">
      <c r="C190" s="3">
        <v>49.976000000000802</v>
      </c>
      <c r="D190">
        <v>1.0248918336005148E-2</v>
      </c>
      <c r="E190" s="1">
        <f>MIN($E$2,MAX(-$E$2,IF(C190&lt;50-Prim_Data!E$4,+Prim_Data!$E$2*(50-C190-Prim_Data!E$4)/(Prim_Data!E$3-Prim_Data!E$4),IF(C190&gt;50-Prim_Data!E$5,-Prim_Data!$E$2*(50-C190-Prim_Data!E$5)/(Prim_Data!E$6-Prim_Data!E$5),0))))</f>
        <v>0.13333333332887776</v>
      </c>
      <c r="F190">
        <f t="shared" si="2"/>
        <v>1.3665224447550217E-3</v>
      </c>
    </row>
    <row r="191" spans="3:6" x14ac:dyDescent="0.2">
      <c r="C191" s="3">
        <v>49.9770000000008</v>
      </c>
      <c r="D191">
        <v>1.0956372417895483E-2</v>
      </c>
      <c r="E191" s="1">
        <f>MIN($E$2,MAX(-$E$2,IF(C191&lt;50-Prim_Data!E$4,+Prim_Data!$E$2*(50-C191-Prim_Data!E$4)/(Prim_Data!E$3-Prim_Data!E$4),IF(C191&gt;50-Prim_Data!E$5,-Prim_Data!$E$2*(50-C191-Prim_Data!E$5)/(Prim_Data!E$6-Prim_Data!E$5),0))))</f>
        <v>0.12777777777333515</v>
      </c>
      <c r="F191">
        <f t="shared" si="2"/>
        <v>1.3999809200157477E-3</v>
      </c>
    </row>
    <row r="192" spans="3:6" x14ac:dyDescent="0.2">
      <c r="C192" s="3">
        <v>49.978000000000797</v>
      </c>
      <c r="D192">
        <v>1.162940779247016E-2</v>
      </c>
      <c r="E192" s="1">
        <f>MIN($E$2,MAX(-$E$2,IF(C192&lt;50-Prim_Data!E$4,+Prim_Data!$E$2*(50-C192-Prim_Data!E$4)/(Prim_Data!E$3-Prim_Data!E$4),IF(C192&gt;50-Prim_Data!E$5,-Prim_Data!$E$2*(50-C192-Prim_Data!E$5)/(Prim_Data!E$6-Prim_Data!E$5),0))))</f>
        <v>0.12222222221779254</v>
      </c>
      <c r="F192">
        <f t="shared" si="2"/>
        <v>1.421372063472616E-3</v>
      </c>
    </row>
    <row r="193" spans="3:6" x14ac:dyDescent="0.2">
      <c r="C193" s="3">
        <v>49.979000000000902</v>
      </c>
      <c r="D193">
        <v>1.2198438812330127E-2</v>
      </c>
      <c r="E193" s="1">
        <f>MIN($E$2,MAX(-$E$2,IF(C193&lt;50-Prim_Data!E$4,+Prim_Data!$E$2*(50-C193-Prim_Data!E$4)/(Prim_Data!E$3-Prim_Data!E$4),IF(C193&gt;50-Prim_Data!E$5,-Prim_Data!$E$2*(50-C193-Prim_Data!E$5)/(Prim_Data!E$6-Prim_Data!E$5),0))))</f>
        <v>0.11666666666165781</v>
      </c>
      <c r="F193">
        <f t="shared" si="2"/>
        <v>1.4231511947107481E-3</v>
      </c>
    </row>
    <row r="194" spans="3:6" x14ac:dyDescent="0.2">
      <c r="C194" s="3">
        <v>49.980000000000899</v>
      </c>
      <c r="D194">
        <v>1.2581159873024899E-2</v>
      </c>
      <c r="E194" s="1">
        <f>MIN($E$2,MAX(-$E$2,IF(C194&lt;50-Prim_Data!E$4,+Prim_Data!$E$2*(50-C194-Prim_Data!E$4)/(Prim_Data!E$3-Prim_Data!E$4),IF(C194&gt;50-Prim_Data!E$5,-Prim_Data!$E$2*(50-C194-Prim_Data!E$5)/(Prim_Data!E$6-Prim_Data!E$5),0))))</f>
        <v>0.11111111110611521</v>
      </c>
      <c r="F194">
        <f t="shared" si="2"/>
        <v>1.3979066524954678E-3</v>
      </c>
    </row>
    <row r="195" spans="3:6" x14ac:dyDescent="0.2">
      <c r="C195" s="3">
        <v>49.981000000000897</v>
      </c>
      <c r="D195">
        <v>1.3143082681591416E-2</v>
      </c>
      <c r="E195" s="1">
        <f>MIN($E$2,MAX(-$E$2,IF(C195&lt;50-Prim_Data!E$4,+Prim_Data!$E$2*(50-C195-Prim_Data!E$4)/(Prim_Data!E$3-Prim_Data!E$4),IF(C195&gt;50-Prim_Data!E$5,-Prim_Data!$E$2*(50-C195-Prim_Data!E$5)/(Prim_Data!E$6-Prim_Data!E$5),0))))</f>
        <v>0.1055555555505726</v>
      </c>
      <c r="F195">
        <f t="shared" si="2"/>
        <v>1.3873253941024913E-3</v>
      </c>
    </row>
    <row r="196" spans="3:6" x14ac:dyDescent="0.2">
      <c r="C196" s="3">
        <v>49.982000000000902</v>
      </c>
      <c r="D196">
        <v>1.3501112060951042E-2</v>
      </c>
      <c r="E196" s="1">
        <f>MIN($E$2,MAX(-$E$2,IF(C196&lt;50-Prim_Data!E$4,+Prim_Data!$E$2*(50-C196-Prim_Data!E$4)/(Prim_Data!E$3-Prim_Data!E$4),IF(C196&gt;50-Prim_Data!E$5,-Prim_Data!$E$2*(50-C196-Prim_Data!E$5)/(Prim_Data!E$6-Prim_Data!E$5),0))))</f>
        <v>9.9999999994990513E-2</v>
      </c>
      <c r="F196">
        <f t="shared" si="2"/>
        <v>1.3501112060274705E-3</v>
      </c>
    </row>
    <row r="197" spans="3:6" x14ac:dyDescent="0.2">
      <c r="C197" s="3">
        <v>49.983000000000899</v>
      </c>
      <c r="D197">
        <v>1.4205573211770449E-2</v>
      </c>
      <c r="E197" s="1">
        <f>MIN($E$2,MAX(-$E$2,IF(C197&lt;50-Prim_Data!E$4,+Prim_Data!$E$2*(50-C197-Prim_Data!E$4)/(Prim_Data!E$3-Prim_Data!E$4),IF(C197&gt;50-Prim_Data!E$5,-Prim_Data!$E$2*(50-C197-Prim_Data!E$5)/(Prim_Data!E$6-Prim_Data!E$5),0))))</f>
        <v>9.4444444439447911E-2</v>
      </c>
      <c r="F197">
        <f t="shared" si="2"/>
        <v>1.3416374699295637E-3</v>
      </c>
    </row>
    <row r="198" spans="3:6" x14ac:dyDescent="0.2">
      <c r="C198" s="3">
        <v>49.984000000000897</v>
      </c>
      <c r="D198">
        <v>1.4530306232966013E-2</v>
      </c>
      <c r="E198" s="1">
        <f>MIN($E$2,MAX(-$E$2,IF(C198&lt;50-Prim_Data!E$4,+Prim_Data!$E$2*(50-C198-Prim_Data!E$4)/(Prim_Data!E$3-Prim_Data!E$4),IF(C198&gt;50-Prim_Data!E$5,-Prim_Data!$E$2*(50-C198-Prim_Data!E$5)/(Prim_Data!E$6-Prim_Data!E$5),0))))</f>
        <v>8.8888888883905309E-2</v>
      </c>
      <c r="F198">
        <f t="shared" si="2"/>
        <v>1.2915827761912327E-3</v>
      </c>
    </row>
    <row r="199" spans="3:6" x14ac:dyDescent="0.2">
      <c r="C199" s="3">
        <v>49.985000000000902</v>
      </c>
      <c r="D199">
        <v>1.4853542788626113E-2</v>
      </c>
      <c r="E199" s="1">
        <f>MIN($E$2,MAX(-$E$2,IF(C199&lt;50-Prim_Data!E$4,+Prim_Data!$E$2*(50-C199-Prim_Data!E$4)/(Prim_Data!E$3-Prim_Data!E$4),IF(C199&gt;50-Prim_Data!E$5,-Prim_Data!$E$2*(50-C199-Prim_Data!E$5)/(Prim_Data!E$6-Prim_Data!E$5),0))))</f>
        <v>8.3333333328323225E-2</v>
      </c>
      <c r="F199">
        <f t="shared" si="2"/>
        <v>1.2377952323110917E-3</v>
      </c>
    </row>
    <row r="200" spans="3:6" x14ac:dyDescent="0.2">
      <c r="C200" s="3">
        <v>49.986000000000899</v>
      </c>
      <c r="D200">
        <v>1.5254595552130313E-2</v>
      </c>
      <c r="E200" s="1">
        <f>MIN($E$2,MAX(-$E$2,IF(C200&lt;50-Prim_Data!E$4,+Prim_Data!$E$2*(50-C200-Prim_Data!E$4)/(Prim_Data!E$3-Prim_Data!E$4),IF(C200&gt;50-Prim_Data!E$5,-Prim_Data!$E$2*(50-C200-Prim_Data!E$5)/(Prim_Data!E$6-Prim_Data!E$5),0))))</f>
        <v>7.777777777278061E-2</v>
      </c>
      <c r="F200">
        <f t="shared" si="2"/>
        <v>1.186468542867239E-3</v>
      </c>
    </row>
    <row r="201" spans="3:6" x14ac:dyDescent="0.2">
      <c r="C201" s="3">
        <v>49.987000000000897</v>
      </c>
      <c r="D201">
        <v>1.5660137712240903E-2</v>
      </c>
      <c r="E201" s="1">
        <f>MIN($E$2,MAX(-$E$2,IF(C201&lt;50-Prim_Data!E$4,+Prim_Data!$E$2*(50-C201-Prim_Data!E$4)/(Prim_Data!E$3-Prim_Data!E$4),IF(C201&gt;50-Prim_Data!E$5,-Prim_Data!$E$2*(50-C201-Prim_Data!E$5)/(Prim_Data!E$6-Prim_Data!E$5),0))))</f>
        <v>7.2222222217238008E-2</v>
      </c>
      <c r="F201">
        <f t="shared" si="2"/>
        <v>1.1310099458060117E-3</v>
      </c>
    </row>
    <row r="202" spans="3:6" x14ac:dyDescent="0.2">
      <c r="C202" s="3">
        <v>49.988000000000902</v>
      </c>
      <c r="D202">
        <v>1.6120674980779771E-2</v>
      </c>
      <c r="E202" s="1">
        <f>MIN($E$2,MAX(-$E$2,IF(C202&lt;50-Prim_Data!E$4,+Prim_Data!$E$2*(50-C202-Prim_Data!E$4)/(Prim_Data!E$3-Prim_Data!E$4),IF(C202&gt;50-Prim_Data!E$5,-Prim_Data!$E$2*(50-C202-Prim_Data!E$5)/(Prim_Data!E$6-Prim_Data!E$5),0))))</f>
        <v>6.6666666661655924E-2</v>
      </c>
      <c r="F202">
        <f t="shared" si="2"/>
        <v>1.0747116653045416E-3</v>
      </c>
    </row>
    <row r="203" spans="3:6" x14ac:dyDescent="0.2">
      <c r="C203" s="3">
        <v>49.9890000000009</v>
      </c>
      <c r="D203">
        <v>1.6541181796244996E-2</v>
      </c>
      <c r="E203" s="1">
        <f>MIN($E$2,MAX(-$E$2,IF(C203&lt;50-Prim_Data!E$4,+Prim_Data!$E$2*(50-C203-Prim_Data!E$4)/(Prim_Data!E$3-Prim_Data!E$4),IF(C203&gt;50-Prim_Data!E$5,-Prim_Data!$E$2*(50-C203-Prim_Data!E$5)/(Prim_Data!E$6-Prim_Data!E$5),0))))</f>
        <v>6.1111111106113315E-2</v>
      </c>
      <c r="F203">
        <f t="shared" si="2"/>
        <v>1.010849998576747E-3</v>
      </c>
    </row>
    <row r="204" spans="3:6" x14ac:dyDescent="0.2">
      <c r="C204" s="3">
        <v>49.990000000000897</v>
      </c>
      <c r="D204">
        <v>1.683598550673129E-2</v>
      </c>
      <c r="E204" s="1">
        <f>MIN($E$2,MAX(-$E$2,IF(C204&lt;50-Prim_Data!E$4,+Prim_Data!$E$2*(50-C204-Prim_Data!E$4)/(Prim_Data!E$3-Prim_Data!E$4),IF(C204&gt;50-Prim_Data!E$5,-Prim_Data!$E$2*(50-C204-Prim_Data!E$5)/(Prim_Data!E$6-Prim_Data!E$5),0))))</f>
        <v>5.5555555550570707E-2</v>
      </c>
      <c r="F204">
        <f t="shared" si="2"/>
        <v>9.3533252806781353E-4</v>
      </c>
    </row>
    <row r="205" spans="3:6" x14ac:dyDescent="0.2">
      <c r="C205" s="3">
        <v>49.991000000000902</v>
      </c>
      <c r="D205">
        <v>1.7094125811598731E-2</v>
      </c>
      <c r="E205" s="1">
        <f>MIN($E$2,MAX(-$E$2,IF(C205&lt;50-Prim_Data!E$4,+Prim_Data!$E$2*(50-C205-Prim_Data!E$4)/(Prim_Data!E$3-Prim_Data!E$4),IF(C205&gt;50-Prim_Data!E$5,-Prim_Data!$E$2*(50-C205-Prim_Data!E$5)/(Prim_Data!E$6-Prim_Data!E$5),0))))</f>
        <v>4.9999999994988623E-2</v>
      </c>
      <c r="F205">
        <f t="shared" si="2"/>
        <v>8.5470629049427143E-4</v>
      </c>
    </row>
    <row r="206" spans="3:6" x14ac:dyDescent="0.2">
      <c r="C206" s="3">
        <v>49.9920000000009</v>
      </c>
      <c r="D206">
        <v>1.7292033378663769E-2</v>
      </c>
      <c r="E206" s="1">
        <f>MIN($E$2,MAX(-$E$2,IF(C206&lt;50-Prim_Data!E$4,+Prim_Data!$E$2*(50-C206-Prim_Data!E$4)/(Prim_Data!E$3-Prim_Data!E$4),IF(C206&gt;50-Prim_Data!E$5,-Prim_Data!$E$2*(50-C206-Prim_Data!E$5)/(Prim_Data!E$6-Prim_Data!E$5),0))))</f>
        <v>4.4444444439446014E-2</v>
      </c>
      <c r="F206">
        <f t="shared" si="2"/>
        <v>7.6853481674306779E-4</v>
      </c>
    </row>
    <row r="207" spans="3:6" x14ac:dyDescent="0.2">
      <c r="C207" s="3">
        <v>49.993000000000897</v>
      </c>
      <c r="D207">
        <v>1.7122558656772535E-2</v>
      </c>
      <c r="E207" s="1">
        <f>MIN($E$2,MAX(-$E$2,IF(C207&lt;50-Prim_Data!E$4,+Prim_Data!$E$2*(50-C207-Prim_Data!E$4)/(Prim_Data!E$3-Prim_Data!E$4),IF(C207&gt;50-Prim_Data!E$5,-Prim_Data!$E$2*(50-C207-Prim_Data!E$5)/(Prim_Data!E$6-Prim_Data!E$5),0))))</f>
        <v>3.8888888883903405E-2</v>
      </c>
      <c r="F207">
        <f t="shared" ref="F207:F270" si="3">+E207*D207</f>
        <v>6.6587728101134543E-4</v>
      </c>
    </row>
    <row r="208" spans="3:6" x14ac:dyDescent="0.2">
      <c r="C208" s="3">
        <v>49.994000000000902</v>
      </c>
      <c r="D208">
        <v>1.7193640769707048E-2</v>
      </c>
      <c r="E208" s="1">
        <f>MIN($E$2,MAX(-$E$2,IF(C208&lt;50-Prim_Data!E$4,+Prim_Data!$E$2*(50-C208-Prim_Data!E$4)/(Prim_Data!E$3-Prim_Data!E$4),IF(C208&gt;50-Prim_Data!E$5,-Prim_Data!$E$2*(50-C208-Prim_Data!E$5)/(Prim_Data!E$6-Prim_Data!E$5),0))))</f>
        <v>3.3333333328321321E-2</v>
      </c>
      <c r="F208">
        <f t="shared" si="3"/>
        <v>5.7312135890406023E-4</v>
      </c>
    </row>
    <row r="209" spans="3:6" x14ac:dyDescent="0.2">
      <c r="C209" s="3">
        <v>49.9950000000009</v>
      </c>
      <c r="D209">
        <v>1.7176057299665353E-2</v>
      </c>
      <c r="E209" s="1">
        <f>MIN($E$2,MAX(-$E$2,IF(C209&lt;50-Prim_Data!E$4,+Prim_Data!$E$2*(50-C209-Prim_Data!E$4)/(Prim_Data!E$3-Prim_Data!E$4),IF(C209&gt;50-Prim_Data!E$5,-Prim_Data!$E$2*(50-C209-Prim_Data!E$5)/(Prim_Data!E$6-Prim_Data!E$5),0))))</f>
        <v>2.7777777772778716E-2</v>
      </c>
      <c r="F209">
        <f t="shared" si="3"/>
        <v>4.7711270268261784E-4</v>
      </c>
    </row>
    <row r="210" spans="3:6" x14ac:dyDescent="0.2">
      <c r="C210" s="3">
        <v>49.996000000000898</v>
      </c>
      <c r="D210">
        <v>1.7312235663392524E-2</v>
      </c>
      <c r="E210" s="1">
        <f>MIN($E$2,MAX(-$E$2,IF(C210&lt;50-Prim_Data!E$4,+Prim_Data!$E$2*(50-C210-Prim_Data!E$4)/(Prim_Data!E$3-Prim_Data!E$4),IF(C210&gt;50-Prim_Data!E$5,-Prim_Data!$E$2*(50-C210-Prim_Data!E$5)/(Prim_Data!E$6-Prim_Data!E$5),0))))</f>
        <v>2.2222222217236107E-2</v>
      </c>
      <c r="F210">
        <f t="shared" si="3"/>
        <v>3.8471634798906861E-4</v>
      </c>
    </row>
    <row r="211" spans="3:6" x14ac:dyDescent="0.2">
      <c r="C211" s="3">
        <v>49.997000000000902</v>
      </c>
      <c r="D211">
        <v>1.7356007280304831E-2</v>
      </c>
      <c r="E211" s="1">
        <f>MIN($E$2,MAX(-$E$2,IF(C211&lt;50-Prim_Data!E$4,+Prim_Data!$E$2*(50-C211-Prim_Data!E$4)/(Prim_Data!E$3-Prim_Data!E$4),IF(C211&gt;50-Prim_Data!E$5,-Prim_Data!$E$2*(50-C211-Prim_Data!E$5)/(Prim_Data!E$6-Prim_Data!E$5),0))))</f>
        <v>1.6666666661654027E-2</v>
      </c>
      <c r="F211">
        <f t="shared" si="3"/>
        <v>2.8926678791808109E-4</v>
      </c>
    </row>
    <row r="212" spans="3:6" x14ac:dyDescent="0.2">
      <c r="C212" s="3">
        <v>49.9980000000009</v>
      </c>
      <c r="D212">
        <v>1.7276694606925269E-2</v>
      </c>
      <c r="E212" s="1">
        <f>MIN($E$2,MAX(-$E$2,IF(C212&lt;50-Prim_Data!E$4,+Prim_Data!$E$2*(50-C212-Prim_Data!E$4)/(Prim_Data!E$3-Prim_Data!E$4),IF(C212&gt;50-Prim_Data!E$5,-Prim_Data!$E$2*(50-C212-Prim_Data!E$5)/(Prim_Data!E$6-Prim_Data!E$5),0))))</f>
        <v>1.1111111106111416E-2</v>
      </c>
      <c r="F212">
        <f t="shared" si="3"/>
        <v>1.9196327332390256E-4</v>
      </c>
    </row>
    <row r="213" spans="3:6" x14ac:dyDescent="0.2">
      <c r="C213" s="3">
        <v>49.999000000000898</v>
      </c>
      <c r="D213">
        <v>1.7230304175325901E-2</v>
      </c>
      <c r="E213" s="1">
        <f>MIN($E$2,MAX(-$E$2,IF(C213&lt;50-Prim_Data!E$4,+Prim_Data!$E$2*(50-C213-Prim_Data!E$4)/(Prim_Data!E$3-Prim_Data!E$4),IF(C213&gt;50-Prim_Data!E$5,-Prim_Data!$E$2*(50-C213-Prim_Data!E$5)/(Prim_Data!E$6-Prim_Data!E$5),0))))</f>
        <v>5.5555555505688086E-3</v>
      </c>
      <c r="F213">
        <f t="shared" si="3"/>
        <v>9.5723911999220736E-5</v>
      </c>
    </row>
    <row r="214" spans="3:6" x14ac:dyDescent="0.2">
      <c r="C214" s="4">
        <v>50.000000000001002</v>
      </c>
      <c r="D214">
        <v>1.7456270471180878E-2</v>
      </c>
      <c r="E214" s="1">
        <f>MIN($E$2,MAX(-$E$2,IF(C214&lt;50-Prim_Data!E$4,+Prim_Data!$E$2*(50-C214-Prim_Data!E$4)/(Prim_Data!E$3-Prim_Data!E$4),IF(C214&gt;50-Prim_Data!E$5,-Prim_Data!$E$2*(50-C214-Prim_Data!E$5)/(Prim_Data!E$6-Prim_Data!E$5),0))))</f>
        <v>-5.5659180967874517E-12</v>
      </c>
      <c r="F214">
        <f t="shared" si="3"/>
        <v>-9.7160171717962063E-14</v>
      </c>
    </row>
    <row r="215" spans="3:6" x14ac:dyDescent="0.2">
      <c r="C215" s="3">
        <v>50.001000000001</v>
      </c>
      <c r="D215">
        <v>1.7344783788788853E-2</v>
      </c>
      <c r="E215" s="1">
        <f>MIN($E$2,MAX(-$E$2,IF(C215&lt;50-Prim_Data!E$4,+Prim_Data!$E$2*(50-C215-Prim_Data!E$4)/(Prim_Data!E$3-Prim_Data!E$4),IF(C215&gt;50-Prim_Data!E$5,-Prim_Data!$E$2*(50-C215-Prim_Data!E$5)/(Prim_Data!E$6-Prim_Data!E$5),0))))</f>
        <v>-5.5555555611085262E-3</v>
      </c>
      <c r="F215">
        <f t="shared" si="3"/>
        <v>-9.6359910034030924E-5</v>
      </c>
    </row>
    <row r="216" spans="3:6" x14ac:dyDescent="0.2">
      <c r="C216" s="3">
        <v>50.002000000000997</v>
      </c>
      <c r="D216">
        <v>1.7213843054435806E-2</v>
      </c>
      <c r="E216" s="1">
        <f>MIN($E$2,MAX(-$E$2,IF(C216&lt;50-Prim_Data!E$4,+Prim_Data!$E$2*(50-C216-Prim_Data!E$4)/(Prim_Data!E$3-Prim_Data!E$4),IF(C216&gt;50-Prim_Data!E$5,-Prim_Data!$E$2*(50-C216-Prim_Data!E$5)/(Prim_Data!E$6-Prim_Data!E$5),0))))</f>
        <v>-1.1111111116651135E-2</v>
      </c>
      <c r="F216">
        <f t="shared" si="3"/>
        <v>-1.9126492292242961E-4</v>
      </c>
    </row>
    <row r="217" spans="3:6" x14ac:dyDescent="0.2">
      <c r="C217" s="3">
        <v>50.003000000001002</v>
      </c>
      <c r="D217">
        <v>1.7279687537996195E-2</v>
      </c>
      <c r="E217" s="1">
        <f>MIN($E$2,MAX(-$E$2,IF(C217&lt;50-Prim_Data!E$4,+Prim_Data!$E$2*(50-C217-Prim_Data!E$4)/(Prim_Data!E$3-Prim_Data!E$4),IF(C217&gt;50-Prim_Data!E$5,-Prim_Data!$E$2*(50-C217-Prim_Data!E$5)/(Prim_Data!E$6-Prim_Data!E$5),0))))</f>
        <v>-1.6666666672233217E-2</v>
      </c>
      <c r="F217">
        <f t="shared" si="3"/>
        <v>-2.8799479239612481E-4</v>
      </c>
    </row>
    <row r="218" spans="3:6" x14ac:dyDescent="0.2">
      <c r="C218" s="3">
        <v>50.004000000001</v>
      </c>
      <c r="D218">
        <v>1.7130415100833719E-2</v>
      </c>
      <c r="E218" s="1">
        <f>MIN($E$2,MAX(-$E$2,IF(C218&lt;50-Prim_Data!E$4,+Prim_Data!$E$2*(50-C218-Prim_Data!E$4)/(Prim_Data!E$3-Prim_Data!E$4),IF(C218&gt;50-Prim_Data!E$5,-Prim_Data!$E$2*(50-C218-Prim_Data!E$5)/(Prim_Data!E$6-Prim_Data!E$5),0))))</f>
        <v>-2.2222222227775826E-2</v>
      </c>
      <c r="F218">
        <f t="shared" si="3"/>
        <v>-3.8067589122477375E-4</v>
      </c>
    </row>
    <row r="219" spans="3:6" x14ac:dyDescent="0.2">
      <c r="C219" s="3">
        <v>50.005000000000997</v>
      </c>
      <c r="D219">
        <v>1.725686643858038E-2</v>
      </c>
      <c r="E219" s="1">
        <f>MIN($E$2,MAX(-$E$2,IF(C219&lt;50-Prim_Data!E$4,+Prim_Data!$E$2*(50-C219-Prim_Data!E$4)/(Prim_Data!E$3-Prim_Data!E$4),IF(C219&gt;50-Prim_Data!E$5,-Prim_Data!$E$2*(50-C219-Prim_Data!E$5)/(Prim_Data!E$6-Prim_Data!E$5),0))))</f>
        <v>-2.7777777783318434E-2</v>
      </c>
      <c r="F219">
        <f t="shared" si="3"/>
        <v>-4.7935740116729158E-4</v>
      </c>
    </row>
    <row r="220" spans="3:6" x14ac:dyDescent="0.2">
      <c r="C220" s="3">
        <v>50.006000000001002</v>
      </c>
      <c r="D220">
        <v>1.7180546696271743E-2</v>
      </c>
      <c r="E220" s="1">
        <f>MIN($E$2,MAX(-$E$2,IF(C220&lt;50-Prim_Data!E$4,+Prim_Data!$E$2*(50-C220-Prim_Data!E$4)/(Prim_Data!E$3-Prim_Data!E$4),IF(C220&gt;50-Prim_Data!E$5,-Prim_Data!$E$2*(50-C220-Prim_Data!E$5)/(Prim_Data!E$6-Prim_Data!E$5),0))))</f>
        <v>-3.3333333338900518E-2</v>
      </c>
      <c r="F220">
        <f t="shared" si="3"/>
        <v>-5.7268488997137205E-4</v>
      </c>
    </row>
    <row r="221" spans="3:6" x14ac:dyDescent="0.2">
      <c r="C221" s="3">
        <v>50.007000000001</v>
      </c>
      <c r="D221">
        <v>1.7233671222780696E-2</v>
      </c>
      <c r="E221" s="1">
        <f>MIN($E$2,MAX(-$E$2,IF(C221&lt;50-Prim_Data!E$4,+Prim_Data!$E$2*(50-C221-Prim_Data!E$4)/(Prim_Data!E$3-Prim_Data!E$4),IF(C221&gt;50-Prim_Data!E$5,-Prim_Data!$E$2*(50-C221-Prim_Data!E$5)/(Prim_Data!E$6-Prim_Data!E$5),0))))</f>
        <v>-3.8888888894443127E-2</v>
      </c>
      <c r="F221">
        <f t="shared" si="3"/>
        <v>-6.7019832542608028E-4</v>
      </c>
    </row>
    <row r="222" spans="3:6" x14ac:dyDescent="0.2">
      <c r="C222" s="3">
        <v>50.008000000000997</v>
      </c>
      <c r="D222">
        <v>1.7153984433017268E-2</v>
      </c>
      <c r="E222" s="1">
        <f>MIN($E$2,MAX(-$E$2,IF(C222&lt;50-Prim_Data!E$4,+Prim_Data!$E$2*(50-C222-Prim_Data!E$4)/(Prim_Data!E$3-Prim_Data!E$4),IF(C222&gt;50-Prim_Data!E$5,-Prim_Data!$E$2*(50-C222-Prim_Data!E$5)/(Prim_Data!E$6-Prim_Data!E$5),0))))</f>
        <v>-4.4444444449985729E-2</v>
      </c>
      <c r="F222">
        <f t="shared" si="3"/>
        <v>-7.6239930822915593E-4</v>
      </c>
    </row>
    <row r="223" spans="3:6" x14ac:dyDescent="0.2">
      <c r="C223" s="3">
        <v>50.009000000001002</v>
      </c>
      <c r="D223">
        <v>1.6948968654658777E-2</v>
      </c>
      <c r="E223" s="1">
        <f>MIN($E$2,MAX(-$E$2,IF(C223&lt;50-Prim_Data!E$4,+Prim_Data!$E$2*(50-C223-Prim_Data!E$4)/(Prim_Data!E$3-Prim_Data!E$4),IF(C223&gt;50-Prim_Data!E$5,-Prim_Data!$E$2*(50-C223-Prim_Data!E$5)/(Prim_Data!E$6-Prim_Data!E$5),0))))</f>
        <v>-5.0000000005567813E-2</v>
      </c>
      <c r="F223">
        <f t="shared" si="3"/>
        <v>-8.4744843282730752E-4</v>
      </c>
    </row>
    <row r="224" spans="3:6" x14ac:dyDescent="0.2">
      <c r="C224" s="3">
        <v>50.010000000001</v>
      </c>
      <c r="D224">
        <v>1.6695691862781591E-2</v>
      </c>
      <c r="E224" s="1">
        <f>MIN($E$2,MAX(-$E$2,IF(C224&lt;50-Prim_Data!E$4,+Prim_Data!$E$2*(50-C224-Prim_Data!E$4)/(Prim_Data!E$3-Prim_Data!E$4),IF(C224&gt;50-Prim_Data!E$5,-Prim_Data!$E$2*(50-C224-Prim_Data!E$5)/(Prim_Data!E$6-Prim_Data!E$5),0))))</f>
        <v>-5.5555555561110422E-2</v>
      </c>
      <c r="F224">
        <f t="shared" si="3"/>
        <v>-9.2753843691394187E-4</v>
      </c>
    </row>
    <row r="225" spans="3:6" x14ac:dyDescent="0.2">
      <c r="C225" s="3">
        <v>50.011000000000998</v>
      </c>
      <c r="D225">
        <v>1.6800818566647897E-2</v>
      </c>
      <c r="E225" s="1">
        <f>MIN($E$2,MAX(-$E$2,IF(C225&lt;50-Prim_Data!E$4,+Prim_Data!$E$2*(50-C225-Prim_Data!E$4)/(Prim_Data!E$3-Prim_Data!E$4),IF(C225&gt;50-Prim_Data!E$5,-Prim_Data!$E$2*(50-C225-Prim_Data!E$5)/(Prim_Data!E$6-Prim_Data!E$5),0))))</f>
        <v>-6.111111111665303E-2</v>
      </c>
      <c r="F225">
        <f t="shared" si="3"/>
        <v>-1.0267166902771469E-3</v>
      </c>
    </row>
    <row r="226" spans="3:6" x14ac:dyDescent="0.2">
      <c r="C226" s="3">
        <v>50.012000000001002</v>
      </c>
      <c r="D226">
        <v>1.6722254126036069E-2</v>
      </c>
      <c r="E226" s="1">
        <f>MIN($E$2,MAX(-$E$2,IF(C226&lt;50-Prim_Data!E$4,+Prim_Data!$E$2*(50-C226-Prim_Data!E$4)/(Prim_Data!E$3-Prim_Data!E$4),IF(C226&gt;50-Prim_Data!E$5,-Prim_Data!$E$2*(50-C226-Prim_Data!E$5)/(Prim_Data!E$6-Prim_Data!E$5),0))))</f>
        <v>-6.6666666672235114E-2</v>
      </c>
      <c r="F226">
        <f t="shared" si="3"/>
        <v>-1.114816941828855E-3</v>
      </c>
    </row>
    <row r="227" spans="3:6" x14ac:dyDescent="0.2">
      <c r="C227" s="3">
        <v>50.013000000001</v>
      </c>
      <c r="D227">
        <v>1.6313344918470685E-2</v>
      </c>
      <c r="E227" s="1">
        <f>MIN($E$2,MAX(-$E$2,IF(C227&lt;50-Prim_Data!E$4,+Prim_Data!$E$2*(50-C227-Prim_Data!E$4)/(Prim_Data!E$3-Prim_Data!E$4),IF(C227&gt;50-Prim_Data!E$5,-Prim_Data!$E$2*(50-C227-Prim_Data!E$5)/(Prim_Data!E$6-Prim_Data!E$5),0))))</f>
        <v>-7.2222222227777716E-2</v>
      </c>
      <c r="F227">
        <f t="shared" si="3"/>
        <v>-1.1781860219801782E-3</v>
      </c>
    </row>
    <row r="228" spans="3:6" x14ac:dyDescent="0.2">
      <c r="C228" s="3">
        <v>50.014000000000998</v>
      </c>
      <c r="D228">
        <v>1.6234032245091127E-2</v>
      </c>
      <c r="E228" s="1">
        <f>MIN($E$2,MAX(-$E$2,IF(C228&lt;50-Prim_Data!E$4,+Prim_Data!$E$2*(50-C228-Prim_Data!E$4)/(Prim_Data!E$3-Prim_Data!E$4),IF(C228&gt;50-Prim_Data!E$5,-Prim_Data!$E$2*(50-C228-Prim_Data!E$5)/(Prim_Data!E$6-Prim_Data!E$5),0))))</f>
        <v>-7.7777777783320332E-2</v>
      </c>
      <c r="F228">
        <f t="shared" si="3"/>
        <v>-1.2626469524859546E-3</v>
      </c>
    </row>
    <row r="229" spans="3:6" x14ac:dyDescent="0.2">
      <c r="C229" s="3">
        <v>50.015000000001002</v>
      </c>
      <c r="D229">
        <v>1.5919774482643805E-2</v>
      </c>
      <c r="E229" s="1">
        <f>MIN($E$2,MAX(-$E$2,IF(C229&lt;50-Prim_Data!E$4,+Prim_Data!$E$2*(50-C229-Prim_Data!E$4)/(Prim_Data!E$3-Prim_Data!E$4),IF(C229&gt;50-Prim_Data!E$5,-Prim_Data!$E$2*(50-C229-Prim_Data!E$5)/(Prim_Data!E$6-Prim_Data!E$5),0))))</f>
        <v>-8.3333333338902416E-2</v>
      </c>
      <c r="F229">
        <f t="shared" si="3"/>
        <v>-1.3266478736423089E-3</v>
      </c>
    </row>
    <row r="230" spans="3:6" x14ac:dyDescent="0.2">
      <c r="C230" s="3">
        <v>50.016000000001</v>
      </c>
      <c r="D230">
        <v>1.5361218721532082E-2</v>
      </c>
      <c r="E230" s="1">
        <f>MIN($E$2,MAX(-$E$2,IF(C230&lt;50-Prim_Data!E$4,+Prim_Data!$E$2*(50-C230-Prim_Data!E$4)/(Prim_Data!E$3-Prim_Data!E$4),IF(C230&gt;50-Prim_Data!E$5,-Prim_Data!$E$2*(50-C230-Prim_Data!E$5)/(Prim_Data!E$6-Prim_Data!E$5),0))))</f>
        <v>-8.8888888894445017E-2</v>
      </c>
      <c r="F230">
        <f t="shared" si="3"/>
        <v>-1.3654416642215339E-3</v>
      </c>
    </row>
    <row r="231" spans="3:6" x14ac:dyDescent="0.2">
      <c r="C231" s="3">
        <v>50.017000000000998</v>
      </c>
      <c r="D231">
        <v>1.5036111583952651E-2</v>
      </c>
      <c r="E231" s="1">
        <f>MIN($E$2,MAX(-$E$2,IF(C231&lt;50-Prim_Data!E$4,+Prim_Data!$E$2*(50-C231-Prim_Data!E$4)/(Prim_Data!E$3-Prim_Data!E$4),IF(C231&gt;50-Prim_Data!E$5,-Prim_Data!$E$2*(50-C231-Prim_Data!E$5)/(Prim_Data!E$6-Prim_Data!E$5),0))))</f>
        <v>-9.4444444449987633E-2</v>
      </c>
      <c r="F231">
        <f t="shared" si="3"/>
        <v>-1.4200772052344317E-3</v>
      </c>
    </row>
    <row r="232" spans="3:6" x14ac:dyDescent="0.2">
      <c r="C232" s="3">
        <v>50.018000000001003</v>
      </c>
      <c r="D232">
        <v>1.4554249681533429E-2</v>
      </c>
      <c r="E232" s="1">
        <f>MIN($E$2,MAX(-$E$2,IF(C232&lt;50-Prim_Data!E$4,+Prim_Data!$E$2*(50-C232-Prim_Data!E$4)/(Prim_Data!E$3-Prim_Data!E$4),IF(C232&gt;50-Prim_Data!E$5,-Prim_Data!$E$2*(50-C232-Prim_Data!E$5)/(Prim_Data!E$6-Prim_Data!E$5),0))))</f>
        <v>-0.10000000000556972</v>
      </c>
      <c r="F232">
        <f t="shared" si="3"/>
        <v>-1.4554249682344059E-3</v>
      </c>
    </row>
    <row r="233" spans="3:6" x14ac:dyDescent="0.2">
      <c r="C233" s="3">
        <v>50.019000000001</v>
      </c>
      <c r="D233">
        <v>1.4160305129322681E-2</v>
      </c>
      <c r="E233" s="1">
        <f>MIN($E$2,MAX(-$E$2,IF(C233&lt;50-Prim_Data!E$4,+Prim_Data!$E$2*(50-C233-Prim_Data!E$4)/(Prim_Data!E$3-Prim_Data!E$4),IF(C233&gt;50-Prim_Data!E$5,-Prim_Data!$E$2*(50-C233-Prim_Data!E$5)/(Prim_Data!E$6-Prim_Data!E$5),0))))</f>
        <v>-0.10555555556111232</v>
      </c>
      <c r="F233">
        <f t="shared" si="3"/>
        <v>-1.4946988748405241E-3</v>
      </c>
    </row>
    <row r="234" spans="3:6" x14ac:dyDescent="0.2">
      <c r="C234" s="3">
        <v>50.020000000000998</v>
      </c>
      <c r="D234">
        <v>1.3520940229295932E-2</v>
      </c>
      <c r="E234" s="1">
        <f>MIN($E$2,MAX(-$E$2,IF(C234&lt;50-Prim_Data!E$4,+Prim_Data!$E$2*(50-C234-Prim_Data!E$4)/(Prim_Data!E$3-Prim_Data!E$4),IF(C234&gt;50-Prim_Data!E$5,-Prim_Data!$E$2*(50-C234-Prim_Data!E$5)/(Prim_Data!E$6-Prim_Data!E$5),0))))</f>
        <v>-0.11111111111665493</v>
      </c>
      <c r="F234">
        <f t="shared" si="3"/>
        <v>-1.5023266922189501E-3</v>
      </c>
    </row>
    <row r="235" spans="3:6" x14ac:dyDescent="0.2">
      <c r="C235" s="3">
        <v>50.021000000001102</v>
      </c>
      <c r="D235">
        <v>1.2979593821842036E-2</v>
      </c>
      <c r="E235" s="1">
        <f>MIN($E$2,MAX(-$E$2,IF(C235&lt;50-Prim_Data!E$4,+Prim_Data!$E$2*(50-C235-Prim_Data!E$4)/(Prim_Data!E$3-Prim_Data!E$4),IF(C235&gt;50-Prim_Data!E$5,-Prim_Data!$E$2*(50-C235-Prim_Data!E$5)/(Prim_Data!E$6-Prim_Data!E$5),0))))</f>
        <v>-0.11666666667278966</v>
      </c>
      <c r="F235">
        <f t="shared" si="3"/>
        <v>-1.5142859459610449E-3</v>
      </c>
    </row>
    <row r="236" spans="3:6" x14ac:dyDescent="0.2">
      <c r="C236" s="3">
        <v>50.0220000000011</v>
      </c>
      <c r="D236">
        <v>1.2482393147684312E-2</v>
      </c>
      <c r="E236" s="1">
        <f>MIN($E$2,MAX(-$E$2,IF(C236&lt;50-Prim_Data!E$4,+Prim_Data!$E$2*(50-C236-Prim_Data!E$4)/(Prim_Data!E$3-Prim_Data!E$4),IF(C236&gt;50-Prim_Data!E$5,-Prim_Data!$E$2*(50-C236-Prim_Data!E$5)/(Prim_Data!E$6-Prim_Data!E$5),0))))</f>
        <v>-0.12222222222833226</v>
      </c>
      <c r="F236">
        <f t="shared" si="3"/>
        <v>-1.5256258292376838E-3</v>
      </c>
    </row>
    <row r="237" spans="3:6" x14ac:dyDescent="0.2">
      <c r="C237" s="3">
        <v>50.023000000001097</v>
      </c>
      <c r="D237">
        <v>1.1755110897449088E-2</v>
      </c>
      <c r="E237" s="1">
        <f>MIN($E$2,MAX(-$E$2,IF(C237&lt;50-Prim_Data!E$4,+Prim_Data!$E$2*(50-C237-Prim_Data!E$4)/(Prim_Data!E$3-Prim_Data!E$4),IF(C237&gt;50-Prim_Data!E$5,-Prim_Data!$E$2*(50-C237-Prim_Data!E$5)/(Prim_Data!E$6-Prim_Data!E$5),0))))</f>
        <v>-0.12777777778387486</v>
      </c>
      <c r="F237">
        <f t="shared" si="3"/>
        <v>-1.5020419480790553E-3</v>
      </c>
    </row>
    <row r="238" spans="3:6" x14ac:dyDescent="0.2">
      <c r="C238" s="3">
        <v>50.024000000001095</v>
      </c>
      <c r="D238">
        <v>1.0961610047269605E-2</v>
      </c>
      <c r="E238" s="1">
        <f>MIN($E$2,MAX(-$E$2,IF(C238&lt;50-Prim_Data!E$4,+Prim_Data!$E$2*(50-C238-Prim_Data!E$4)/(Prim_Data!E$3-Prim_Data!E$4),IF(C238&gt;50-Prim_Data!E$5,-Prim_Data!$E$2*(50-C238-Prim_Data!E$5)/(Prim_Data!E$6-Prim_Data!E$5),0))))</f>
        <v>-0.13333333333941749</v>
      </c>
      <c r="F238">
        <f t="shared" si="3"/>
        <v>-1.4615480063693061E-3</v>
      </c>
    </row>
    <row r="239" spans="3:6" x14ac:dyDescent="0.2">
      <c r="C239" s="3">
        <v>50.0250000000011</v>
      </c>
      <c r="D239">
        <v>1.0245925404934221E-2</v>
      </c>
      <c r="E239" s="1">
        <f>MIN($E$2,MAX(-$E$2,IF(C239&lt;50-Prim_Data!E$4,+Prim_Data!$E$2*(50-C239-Prim_Data!E$4)/(Prim_Data!E$3-Prim_Data!E$4),IF(C239&gt;50-Prim_Data!E$5,-Prim_Data!$E$2*(50-C239-Prim_Data!E$5)/(Prim_Data!E$6-Prim_Data!E$5),0))))</f>
        <v>-0.13888888889499956</v>
      </c>
      <c r="F239">
        <f t="shared" si="3"/>
        <v>-1.4230451951923624E-3</v>
      </c>
    </row>
    <row r="240" spans="3:6" x14ac:dyDescent="0.2">
      <c r="C240" s="3">
        <v>50.026000000001098</v>
      </c>
      <c r="D240">
        <v>9.7550847093022166E-3</v>
      </c>
      <c r="E240" s="1">
        <f>MIN($E$2,MAX(-$E$2,IF(C240&lt;50-Prim_Data!E$4,+Prim_Data!$E$2*(50-C240-Prim_Data!E$4)/(Prim_Data!E$3-Prim_Data!E$4),IF(C240&gt;50-Prim_Data!E$5,-Prim_Data!$E$2*(50-C240-Prim_Data!E$5)/(Prim_Data!E$6-Prim_Data!E$5),0))))</f>
        <v>-0.14444444445054216</v>
      </c>
      <c r="F240">
        <f t="shared" si="3"/>
        <v>-1.4090677914031372E-3</v>
      </c>
    </row>
    <row r="241" spans="3:6" x14ac:dyDescent="0.2">
      <c r="C241" s="3">
        <v>50.027000000001109</v>
      </c>
      <c r="D241">
        <v>9.0596023516955893E-3</v>
      </c>
      <c r="E241" s="1">
        <f>MIN($E$2,MAX(-$E$2,IF(C241&lt;50-Prim_Data!E$4,+Prim_Data!$E$2*(50-C241-Prim_Data!E$4)/(Prim_Data!E$3-Prim_Data!E$4),IF(C241&gt;50-Prim_Data!E$5,-Prim_Data!$E$2*(50-C241-Prim_Data!E$5)/(Prim_Data!E$6-Prim_Data!E$5),0))))</f>
        <v>-0.15000000000616373</v>
      </c>
      <c r="F241">
        <f t="shared" si="3"/>
        <v>-1.3589403528101794E-3</v>
      </c>
    </row>
    <row r="242" spans="3:6" x14ac:dyDescent="0.2">
      <c r="C242" s="3">
        <v>50.0280000000011</v>
      </c>
      <c r="D242">
        <v>8.1849182462172161E-3</v>
      </c>
      <c r="E242" s="1">
        <f>MIN($E$2,MAX(-$E$2,IF(C242&lt;50-Prim_Data!E$4,+Prim_Data!$E$2*(50-C242-Prim_Data!E$4)/(Prim_Data!E$3-Prim_Data!E$4),IF(C242&gt;50-Prim_Data!E$5,-Prim_Data!$E$2*(50-C242-Prim_Data!E$5)/(Prim_Data!E$6-Prim_Data!E$5),0))))</f>
        <v>-0.15555555556166686</v>
      </c>
      <c r="F242">
        <f t="shared" si="3"/>
        <v>-1.2732095050171431E-3</v>
      </c>
    </row>
    <row r="243" spans="3:6" x14ac:dyDescent="0.2">
      <c r="C243" s="3">
        <v>50.029000000001098</v>
      </c>
      <c r="D243">
        <v>7.5691226783740151E-3</v>
      </c>
      <c r="E243" s="1">
        <f>MIN($E$2,MAX(-$E$2,IF(C243&lt;50-Prim_Data!E$4,+Prim_Data!$E$2*(50-C243-Prim_Data!E$4)/(Prim_Data!E$3-Prim_Data!E$4),IF(C243&gt;50-Prim_Data!E$5,-Prim_Data!$E$2*(50-C243-Prim_Data!E$5)/(Prim_Data!E$6-Prim_Data!E$5),0))))</f>
        <v>-0.16111111111720947</v>
      </c>
      <c r="F243">
        <f t="shared" si="3"/>
        <v>-1.2194697648953061E-3</v>
      </c>
    </row>
    <row r="244" spans="3:6" x14ac:dyDescent="0.2">
      <c r="C244" s="3">
        <v>50.030000000001102</v>
      </c>
      <c r="D244">
        <v>6.9409812698632417E-3</v>
      </c>
      <c r="E244" s="1">
        <f>MIN($E$2,MAX(-$E$2,IF(C244&lt;50-Prim_Data!E$4,+Prim_Data!$E$2*(50-C244-Prim_Data!E$4)/(Prim_Data!E$3-Prim_Data!E$4),IF(C244&gt;50-Prim_Data!E$5,-Prim_Data!$E$2*(50-C244-Prim_Data!E$5)/(Prim_Data!E$6-Prim_Data!E$5),0))))</f>
        <v>-0.16666666667279156</v>
      </c>
      <c r="F244">
        <f t="shared" si="3"/>
        <v>-1.1568302116863865E-3</v>
      </c>
    </row>
    <row r="245" spans="3:6" x14ac:dyDescent="0.2">
      <c r="C245" s="3">
        <v>50.0310000000011</v>
      </c>
      <c r="D245">
        <v>6.2133249032441506E-3</v>
      </c>
      <c r="E245" s="1">
        <f>MIN($E$2,MAX(-$E$2,IF(C245&lt;50-Prim_Data!E$4,+Prim_Data!$E$2*(50-C245-Prim_Data!E$4)/(Prim_Data!E$3-Prim_Data!E$4),IF(C245&gt;50-Prim_Data!E$5,-Prim_Data!$E$2*(50-C245-Prim_Data!E$5)/(Prim_Data!E$6-Prim_Data!E$5),0))))</f>
        <v>-0.17222222222833417</v>
      </c>
      <c r="F245">
        <f t="shared" si="3"/>
        <v>-1.070072622263357E-3</v>
      </c>
    </row>
    <row r="246" spans="3:6" x14ac:dyDescent="0.2">
      <c r="C246" s="3">
        <v>50.032000000001098</v>
      </c>
      <c r="D246">
        <v>5.7236065567637436E-3</v>
      </c>
      <c r="E246" s="1">
        <f>MIN($E$2,MAX(-$E$2,IF(C246&lt;50-Prim_Data!E$4,+Prim_Data!$E$2*(50-C246-Prim_Data!E$4)/(Prim_Data!E$3-Prim_Data!E$4),IF(C246&gt;50-Prim_Data!E$5,-Prim_Data!$E$2*(50-C246-Prim_Data!E$5)/(Prim_Data!E$6-Prim_Data!E$5),0))))</f>
        <v>-0.17777777778387677</v>
      </c>
      <c r="F246">
        <f t="shared" si="3"/>
        <v>-1.0175300545706848E-3</v>
      </c>
    </row>
    <row r="247" spans="3:6" x14ac:dyDescent="0.2">
      <c r="C247" s="3">
        <v>50.033000000001103</v>
      </c>
      <c r="D247">
        <v>5.2821492238020323E-3</v>
      </c>
      <c r="E247" s="1">
        <f>MIN($E$2,MAX(-$E$2,IF(C247&lt;50-Prim_Data!E$4,+Prim_Data!$E$2*(50-C247-Prim_Data!E$4)/(Prim_Data!E$3-Prim_Data!E$4),IF(C247&gt;50-Prim_Data!E$5,-Prim_Data!$E$2*(50-C247-Prim_Data!E$5)/(Prim_Data!E$6-Prim_Data!E$5),0))))</f>
        <v>-0.18333333333945884</v>
      </c>
      <c r="F247">
        <f t="shared" si="3"/>
        <v>-9.683940243960618E-4</v>
      </c>
    </row>
    <row r="248" spans="3:6" x14ac:dyDescent="0.2">
      <c r="C248" s="3">
        <v>50.0340000000011</v>
      </c>
      <c r="D248">
        <v>4.964150297516054E-3</v>
      </c>
      <c r="E248" s="1">
        <f>MIN($E$2,MAX(-$E$2,IF(C248&lt;50-Prim_Data!E$4,+Prim_Data!$E$2*(50-C248-Prim_Data!E$4)/(Prim_Data!E$3-Prim_Data!E$4),IF(C248&gt;50-Prim_Data!E$5,-Prim_Data!$E$2*(50-C248-Prim_Data!E$5)/(Prim_Data!E$6-Prim_Data!E$5),0))))</f>
        <v>-0.18888888889500147</v>
      </c>
      <c r="F248">
        <f t="shared" si="3"/>
        <v>-9.3767283400559838E-4</v>
      </c>
    </row>
    <row r="249" spans="3:6" x14ac:dyDescent="0.2">
      <c r="C249" s="3">
        <v>50.035000000001098</v>
      </c>
      <c r="D249">
        <v>4.3936228121206223E-3</v>
      </c>
      <c r="E249" s="1">
        <f>MIN($E$2,MAX(-$E$2,IF(C249&lt;50-Prim_Data!E$4,+Prim_Data!$E$2*(50-C249-Prim_Data!E$4)/(Prim_Data!E$3-Prim_Data!E$4),IF(C249&gt;50-Prim_Data!E$5,-Prim_Data!$E$2*(50-C249-Prim_Data!E$5)/(Prim_Data!E$6-Prim_Data!E$5),0))))</f>
        <v>-0.19444444445054407</v>
      </c>
      <c r="F249">
        <f t="shared" si="3"/>
        <v>-8.5431554682803155E-4</v>
      </c>
    </row>
    <row r="250" spans="3:6" x14ac:dyDescent="0.2">
      <c r="C250" s="3">
        <v>50.036000000001103</v>
      </c>
      <c r="D250">
        <v>3.9618925051394241E-3</v>
      </c>
      <c r="E250" s="1">
        <f>MIN($E$2,MAX(-$E$2,IF(C250&lt;50-Prim_Data!E$4,+Prim_Data!$E$2*(50-C250-Prim_Data!E$4)/(Prim_Data!E$3-Prim_Data!E$4),IF(C250&gt;50-Prim_Data!E$5,-Prim_Data!$E$2*(50-C250-Prim_Data!E$5)/(Prim_Data!E$6-Prim_Data!E$5),0))))</f>
        <v>-0.20000000000612614</v>
      </c>
      <c r="F250">
        <f t="shared" si="3"/>
        <v>-7.9237850105215587E-4</v>
      </c>
    </row>
    <row r="251" spans="3:6" x14ac:dyDescent="0.2">
      <c r="C251" s="3">
        <v>50.0370000000011</v>
      </c>
      <c r="D251">
        <v>3.5915172851122257E-3</v>
      </c>
      <c r="E251" s="1">
        <f>MIN($E$2,MAX(-$E$2,IF(C251&lt;50-Prim_Data!E$4,+Prim_Data!$E$2*(50-C251-Prim_Data!E$4)/(Prim_Data!E$3-Prim_Data!E$4),IF(C251&gt;50-Prim_Data!E$5,-Prim_Data!$E$2*(50-C251-Prim_Data!E$5)/(Prim_Data!E$6-Prim_Data!E$5),0))))</f>
        <v>-0.20555555556166877</v>
      </c>
      <c r="F251">
        <f t="shared" si="3"/>
        <v>-7.3825633085057986E-4</v>
      </c>
    </row>
    <row r="252" spans="3:6" x14ac:dyDescent="0.2">
      <c r="C252" s="3">
        <v>50.038000000001098</v>
      </c>
      <c r="D252">
        <v>3.2645395656134665E-3</v>
      </c>
      <c r="E252" s="1">
        <f>MIN($E$2,MAX(-$E$2,IF(C252&lt;50-Prim_Data!E$4,+Prim_Data!$E$2*(50-C252-Prim_Data!E$4)/(Prim_Data!E$3-Prim_Data!E$4),IF(C252&gt;50-Prim_Data!E$5,-Prim_Data!$E$2*(50-C252-Prim_Data!E$5)/(Prim_Data!E$6-Prim_Data!E$5),0))))</f>
        <v>-0.21111111111721137</v>
      </c>
      <c r="F252">
        <f t="shared" si="3"/>
        <v>-6.8918057498275744E-4</v>
      </c>
    </row>
    <row r="253" spans="3:6" x14ac:dyDescent="0.2">
      <c r="C253" s="3">
        <v>50.039000000001103</v>
      </c>
      <c r="D253">
        <v>2.9521523850854761E-3</v>
      </c>
      <c r="E253" s="1">
        <f>MIN($E$2,MAX(-$E$2,IF(C253&lt;50-Prim_Data!E$4,+Prim_Data!$E$2*(50-C253-Prim_Data!E$4)/(Prim_Data!E$3-Prim_Data!E$4),IF(C253&gt;50-Prim_Data!E$5,-Prim_Data!$E$2*(50-C253-Prim_Data!E$5)/(Prim_Data!E$6-Prim_Data!E$5),0))))</f>
        <v>-0.21666666667279344</v>
      </c>
      <c r="F253">
        <f t="shared" si="3"/>
        <v>-6.3963301678660696E-4</v>
      </c>
    </row>
    <row r="254" spans="3:6" x14ac:dyDescent="0.2">
      <c r="C254" s="3">
        <v>50.0400000000011</v>
      </c>
      <c r="D254">
        <v>2.704861455350145E-3</v>
      </c>
      <c r="E254" s="1">
        <f>MIN($E$2,MAX(-$E$2,IF(C254&lt;50-Prim_Data!E$4,+Prim_Data!$E$2*(50-C254-Prim_Data!E$4)/(Prim_Data!E$3-Prim_Data!E$4),IF(C254&gt;50-Prim_Data!E$5,-Prim_Data!$E$2*(50-C254-Prim_Data!E$5)/(Prim_Data!E$6-Prim_Data!E$5),0))))</f>
        <v>-0.22222222222833607</v>
      </c>
      <c r="F254">
        <f t="shared" si="3"/>
        <v>-6.010803234276804E-4</v>
      </c>
    </row>
    <row r="255" spans="3:6" x14ac:dyDescent="0.2">
      <c r="C255" s="3">
        <v>50.041000000001098</v>
      </c>
      <c r="D255">
        <v>2.5447396430555583E-3</v>
      </c>
      <c r="E255" s="1">
        <f>MIN($E$2,MAX(-$E$2,IF(C255&lt;50-Prim_Data!E$4,+Prim_Data!$E$2*(50-C255-Prim_Data!E$4)/(Prim_Data!E$3-Prim_Data!E$4),IF(C255&gt;50-Prim_Data!E$5,-Prim_Data!$E$2*(50-C255-Prim_Data!E$5)/(Prim_Data!E$6-Prim_Data!E$5),0))))</f>
        <v>-0.22777777778387867</v>
      </c>
      <c r="F255">
        <f t="shared" si="3"/>
        <v>-5.7963514093373571E-4</v>
      </c>
    </row>
    <row r="256" spans="3:6" x14ac:dyDescent="0.2">
      <c r="C256" s="3">
        <v>50.042000000001202</v>
      </c>
      <c r="D256">
        <v>2.3187733472005805E-3</v>
      </c>
      <c r="E256" s="1">
        <f>MIN($E$2,MAX(-$E$2,IF(C256&lt;50-Prim_Data!E$4,+Prim_Data!$E$2*(50-C256-Prim_Data!E$4)/(Prim_Data!E$3-Prim_Data!E$4),IF(C256&gt;50-Prim_Data!E$5,-Prim_Data!$E$2*(50-C256-Prim_Data!E$5)/(Prim_Data!E$6-Prim_Data!E$5),0))))</f>
        <v>-0.23333333334001338</v>
      </c>
      <c r="F256">
        <f t="shared" si="3"/>
        <v>-5.4104711436229168E-4</v>
      </c>
    </row>
    <row r="257" spans="3:6" x14ac:dyDescent="0.2">
      <c r="C257" s="3">
        <v>50.0430000000012</v>
      </c>
      <c r="D257">
        <v>2.1403198320965669E-3</v>
      </c>
      <c r="E257" s="1">
        <f>MIN($E$2,MAX(-$E$2,IF(C257&lt;50-Prim_Data!E$4,+Prim_Data!$E$2*(50-C257-Prim_Data!E$4)/(Prim_Data!E$3-Prim_Data!E$4),IF(C257&gt;50-Prim_Data!E$5,-Prim_Data!$E$2*(50-C257-Prim_Data!E$5)/(Prim_Data!E$6-Prim_Data!E$5),0))))</f>
        <v>-0.23888888889555601</v>
      </c>
      <c r="F257">
        <f t="shared" si="3"/>
        <v>-5.1129862657067185E-4</v>
      </c>
    </row>
    <row r="258" spans="3:6" x14ac:dyDescent="0.2">
      <c r="C258" s="3">
        <v>50.044000000001198</v>
      </c>
      <c r="D258">
        <v>1.9798239034181145E-3</v>
      </c>
      <c r="E258" s="1">
        <f>MIN($E$2,MAX(-$E$2,IF(C258&lt;50-Prim_Data!E$4,+Prim_Data!$E$2*(50-C258-Prim_Data!E$4)/(Prim_Data!E$3-Prim_Data!E$4),IF(C258&gt;50-Prim_Data!E$5,-Prim_Data!$E$2*(50-C258-Prim_Data!E$5)/(Prim_Data!E$6-Prim_Data!E$5),0))))</f>
        <v>-0.24444444445109861</v>
      </c>
      <c r="F258">
        <f t="shared" si="3"/>
        <v>-4.8395695418204654E-4</v>
      </c>
    </row>
    <row r="259" spans="3:6" x14ac:dyDescent="0.2">
      <c r="C259" s="3">
        <v>50.045000000001203</v>
      </c>
      <c r="D259">
        <v>1.8114715306784789E-3</v>
      </c>
      <c r="E259" s="1">
        <f>MIN($E$2,MAX(-$E$2,IF(C259&lt;50-Prim_Data!E$4,+Prim_Data!$E$2*(50-C259-Prim_Data!E$4)/(Prim_Data!E$3-Prim_Data!E$4),IF(C259&gt;50-Prim_Data!E$5,-Prim_Data!$E$2*(50-C259-Prim_Data!E$5)/(Prim_Data!E$6-Prim_Data!E$5),0))))</f>
        <v>-0.25000000000668071</v>
      </c>
      <c r="F259">
        <f t="shared" si="3"/>
        <v>-4.5286788268172163E-4</v>
      </c>
    </row>
    <row r="260" spans="3:6" x14ac:dyDescent="0.2">
      <c r="C260" s="3">
        <v>50.0460000000012</v>
      </c>
      <c r="D260">
        <v>1.661824977132136E-3</v>
      </c>
      <c r="E260" s="1">
        <f>MIN($E$2,MAX(-$E$2,IF(C260&lt;50-Prim_Data!E$4,+Prim_Data!$E$2*(50-C260-Prim_Data!E$4)/(Prim_Data!E$3-Prim_Data!E$4),IF(C260&gt;50-Prim_Data!E$5,-Prim_Data!$E$2*(50-C260-Prim_Data!E$5)/(Prim_Data!E$6-Prim_Data!E$5),0))))</f>
        <v>-0.25555555556222331</v>
      </c>
      <c r="F260">
        <f t="shared" si="3"/>
        <v>-4.2468860527818206E-4</v>
      </c>
    </row>
    <row r="261" spans="3:6" x14ac:dyDescent="0.2">
      <c r="C261" s="3">
        <v>50.047000000001198</v>
      </c>
      <c r="D261">
        <v>1.5615617862560864E-3</v>
      </c>
      <c r="E261" s="1">
        <f>MIN($E$2,MAX(-$E$2,IF(C261&lt;50-Prim_Data!E$4,+Prim_Data!$E$2*(50-C261-Prim_Data!E$4)/(Prim_Data!E$3-Prim_Data!E$4),IF(C261&gt;50-Prim_Data!E$5,-Prim_Data!$E$2*(50-C261-Prim_Data!E$5)/(Prim_Data!E$6-Prim_Data!E$5),0))))</f>
        <v>-0.26111111111776591</v>
      </c>
      <c r="F261">
        <f t="shared" si="3"/>
        <v>-4.0774113308837001E-4</v>
      </c>
    </row>
    <row r="262" spans="3:6" x14ac:dyDescent="0.2">
      <c r="C262" s="3">
        <v>50.048000000001203</v>
      </c>
      <c r="D262">
        <v>1.5140490055051226E-3</v>
      </c>
      <c r="E262" s="1">
        <f>MIN($E$2,MAX(-$E$2,IF(C262&lt;50-Prim_Data!E$4,+Prim_Data!$E$2*(50-C262-Prim_Data!E$4)/(Prim_Data!E$3-Prim_Data!E$4),IF(C262&gt;50-Prim_Data!E$5,-Prim_Data!$E$2*(50-C262-Prim_Data!E$5)/(Prim_Data!E$6-Prim_Data!E$5),0))))</f>
        <v>-0.26666666667334799</v>
      </c>
      <c r="F262">
        <f t="shared" si="3"/>
        <v>-4.0374640147814854E-4</v>
      </c>
    </row>
    <row r="263" spans="3:6" x14ac:dyDescent="0.2">
      <c r="C263" s="3">
        <v>50.0490000000012</v>
      </c>
      <c r="D263">
        <v>1.3827341547682068E-3</v>
      </c>
      <c r="E263" s="1">
        <f>MIN($E$2,MAX(-$E$2,IF(C263&lt;50-Prim_Data!E$4,+Prim_Data!$E$2*(50-C263-Prim_Data!E$4)/(Prim_Data!E$3-Prim_Data!E$4),IF(C263&gt;50-Prim_Data!E$5,-Prim_Data!$E$2*(50-C263-Prim_Data!E$5)/(Prim_Data!E$6-Prim_Data!E$5),0))))</f>
        <v>-0.27222222222889059</v>
      </c>
      <c r="F263">
        <f t="shared" si="3"/>
        <v>-3.7641096436278796E-4</v>
      </c>
    </row>
    <row r="264" spans="3:6" x14ac:dyDescent="0.2">
      <c r="C264" s="3">
        <v>50.050000000001198</v>
      </c>
      <c r="D264">
        <v>1.2955650373274621E-3</v>
      </c>
      <c r="E264" s="1">
        <f>MIN($E$2,MAX(-$E$2,IF(C264&lt;50-Prim_Data!E$4,+Prim_Data!$E$2*(50-C264-Prim_Data!E$4)/(Prim_Data!E$3-Prim_Data!E$4),IF(C264&gt;50-Prim_Data!E$5,-Prim_Data!$E$2*(50-C264-Prim_Data!E$5)/(Prim_Data!E$6-Prim_Data!E$5),0))))</f>
        <v>-0.27777777778443319</v>
      </c>
      <c r="F264">
        <f t="shared" si="3"/>
        <v>-3.5987917704402865E-4</v>
      </c>
    </row>
    <row r="265" spans="3:6" x14ac:dyDescent="0.2">
      <c r="C265" s="3">
        <v>50.051000000001203</v>
      </c>
      <c r="D265">
        <v>1.1552713933777659E-3</v>
      </c>
      <c r="E265" s="1">
        <f>MIN($E$2,MAX(-$E$2,IF(C265&lt;50-Prim_Data!E$4,+Prim_Data!$E$2*(50-C265-Prim_Data!E$4)/(Prim_Data!E$3-Prim_Data!E$4),IF(C265&gt;50-Prim_Data!E$5,-Prim_Data!$E$2*(50-C265-Prim_Data!E$5)/(Prim_Data!E$6-Prim_Data!E$5),0))))</f>
        <v>-0.28333333334001531</v>
      </c>
      <c r="F265">
        <f t="shared" si="3"/>
        <v>-3.273268947980865E-4</v>
      </c>
    </row>
    <row r="266" spans="3:6" x14ac:dyDescent="0.2">
      <c r="C266" s="3">
        <v>50.0520000000012</v>
      </c>
      <c r="D266">
        <v>1.0954127719592288E-3</v>
      </c>
      <c r="E266" s="1">
        <f>MIN($E$2,MAX(-$E$2,IF(C266&lt;50-Prim_Data!E$4,+Prim_Data!$E$2*(50-C266-Prim_Data!E$4)/(Prim_Data!E$3-Prim_Data!E$4),IF(C266&gt;50-Prim_Data!E$5,-Prim_Data!$E$2*(50-C266-Prim_Data!E$5)/(Prim_Data!E$6-Prim_Data!E$5),0))))</f>
        <v>-0.28888888889555792</v>
      </c>
      <c r="F266">
        <f t="shared" si="3"/>
        <v>-3.1645257857330477E-4</v>
      </c>
    </row>
    <row r="267" spans="3:6" x14ac:dyDescent="0.2">
      <c r="C267" s="3">
        <v>50.053000000001198</v>
      </c>
      <c r="D267">
        <v>1.0078695381346182E-3</v>
      </c>
      <c r="E267" s="1">
        <f>MIN($E$2,MAX(-$E$2,IF(C267&lt;50-Prim_Data!E$4,+Prim_Data!$E$2*(50-C267-Prim_Data!E$4)/(Prim_Data!E$3-Prim_Data!E$4),IF(C267&gt;50-Prim_Data!E$5,-Prim_Data!$E$2*(50-C267-Prim_Data!E$5)/(Prim_Data!E$6-Prim_Data!E$5),0))))</f>
        <v>-0.29444444445110052</v>
      </c>
      <c r="F267">
        <f t="shared" si="3"/>
        <v>-2.9676158623523493E-4</v>
      </c>
    </row>
    <row r="268" spans="3:6" x14ac:dyDescent="0.2">
      <c r="C268" s="3">
        <v>50.054000000001203</v>
      </c>
      <c r="D268">
        <v>9.8392608956720346E-4</v>
      </c>
      <c r="E268" s="1">
        <f>MIN($E$2,MAX(-$E$2,IF(C268&lt;50-Prim_Data!E$4,+Prim_Data!$E$2*(50-C268-Prim_Data!E$4)/(Prim_Data!E$3-Prim_Data!E$4),IF(C268&gt;50-Prim_Data!E$5,-Prim_Data!$E$2*(50-C268-Prim_Data!E$5)/(Prim_Data!E$6-Prim_Data!E$5),0))))</f>
        <v>-0.30000000000668259</v>
      </c>
      <c r="F268">
        <f t="shared" si="3"/>
        <v>-2.9517782687673623E-4</v>
      </c>
    </row>
    <row r="269" spans="3:6" x14ac:dyDescent="0.2">
      <c r="C269" s="3">
        <v>50.055000000001201</v>
      </c>
      <c r="D269">
        <v>8.7393587271064155E-4</v>
      </c>
      <c r="E269" s="1">
        <f>MIN($E$2,MAX(-$E$2,IF(C269&lt;50-Prim_Data!E$4,+Prim_Data!$E$2*(50-C269-Prim_Data!E$4)/(Prim_Data!E$3-Prim_Data!E$4),IF(C269&gt;50-Prim_Data!E$5,-Prim_Data!$E$2*(50-C269-Prim_Data!E$5)/(Prim_Data!E$6-Prim_Data!E$5),0))))</f>
        <v>-0.30555555556222519</v>
      </c>
      <c r="F269">
        <f t="shared" si="3"/>
        <v>-2.6703596111185817E-4</v>
      </c>
    </row>
    <row r="270" spans="3:6" x14ac:dyDescent="0.2">
      <c r="C270" s="3">
        <v>50.056000000001198</v>
      </c>
      <c r="D270">
        <v>8.1220666937277519E-4</v>
      </c>
      <c r="E270" s="1">
        <f>MIN($E$2,MAX(-$E$2,IF(C270&lt;50-Prim_Data!E$4,+Prim_Data!$E$2*(50-C270-Prim_Data!E$4)/(Prim_Data!E$3-Prim_Data!E$4),IF(C270&gt;50-Prim_Data!E$5,-Prim_Data!$E$2*(50-C270-Prim_Data!E$5)/(Prim_Data!E$6-Prim_Data!E$5),0))))</f>
        <v>-0.31111111111776779</v>
      </c>
      <c r="F270">
        <f t="shared" si="3"/>
        <v>-2.5268651936582553E-4</v>
      </c>
    </row>
    <row r="271" spans="3:6" x14ac:dyDescent="0.2">
      <c r="C271" s="3">
        <v>50.057000000001203</v>
      </c>
      <c r="D271">
        <v>7.7329856545072602E-4</v>
      </c>
      <c r="E271" s="1">
        <f>MIN($E$2,MAX(-$E$2,IF(C271&lt;50-Prim_Data!E$4,+Prim_Data!$E$2*(50-C271-Prim_Data!E$4)/(Prim_Data!E$3-Prim_Data!E$4),IF(C271&gt;50-Prim_Data!E$5,-Prim_Data!$E$2*(50-C271-Prim_Data!E$5)/(Prim_Data!E$6-Prim_Data!E$5),0))))</f>
        <v>-0.31666666667334986</v>
      </c>
      <c r="F271">
        <f t="shared" ref="F271:F334" si="4">+E271*D271</f>
        <v>-2.4487787906456469E-4</v>
      </c>
    </row>
    <row r="272" spans="3:6" x14ac:dyDescent="0.2">
      <c r="C272" s="3">
        <v>50.058000000001201</v>
      </c>
      <c r="D272">
        <v>7.2466343554816466E-4</v>
      </c>
      <c r="E272" s="1">
        <f>MIN($E$2,MAX(-$E$2,IF(C272&lt;50-Prim_Data!E$4,+Prim_Data!$E$2*(50-C272-Prim_Data!E$4)/(Prim_Data!E$3-Prim_Data!E$4),IF(C272&gt;50-Prim_Data!E$5,-Prim_Data!$E$2*(50-C272-Prim_Data!E$5)/(Prim_Data!E$6-Prim_Data!E$5),0))))</f>
        <v>-0.32222222222889252</v>
      </c>
      <c r="F272">
        <f t="shared" si="4"/>
        <v>-2.3350266257035344E-4</v>
      </c>
    </row>
    <row r="273" spans="3:6" x14ac:dyDescent="0.2">
      <c r="C273" s="3">
        <v>50.059000000001198</v>
      </c>
      <c r="D273">
        <v>6.9361177568729858E-4</v>
      </c>
      <c r="E273" s="1">
        <f>MIN($E$2,MAX(-$E$2,IF(C273&lt;50-Prim_Data!E$4,+Prim_Data!$E$2*(50-C273-Prim_Data!E$4)/(Prim_Data!E$3-Prim_Data!E$4),IF(C273&gt;50-Prim_Data!E$5,-Prim_Data!$E$2*(50-C273-Prim_Data!E$5)/(Prim_Data!E$6-Prim_Data!E$5),0))))</f>
        <v>-0.32777777778443512</v>
      </c>
      <c r="F273">
        <f t="shared" si="4"/>
        <v>-2.2735052647989882E-4</v>
      </c>
    </row>
    <row r="274" spans="3:6" x14ac:dyDescent="0.2">
      <c r="C274" s="3">
        <v>50.060000000001203</v>
      </c>
      <c r="D274">
        <v>5.9858621418537095E-4</v>
      </c>
      <c r="E274" s="1">
        <f>MIN($E$2,MAX(-$E$2,IF(C274&lt;50-Prim_Data!E$4,+Prim_Data!$E$2*(50-C274-Prim_Data!E$4)/(Prim_Data!E$3-Prim_Data!E$4),IF(C274&gt;50-Prim_Data!E$5,-Prim_Data!$E$2*(50-C274-Prim_Data!E$5)/(Prim_Data!E$6-Prim_Data!E$5),0))))</f>
        <v>-0.33333333334001719</v>
      </c>
      <c r="F274">
        <f t="shared" si="4"/>
        <v>-1.9952873806579119E-4</v>
      </c>
    </row>
    <row r="275" spans="3:6" x14ac:dyDescent="0.2">
      <c r="C275" s="3">
        <v>50.061000000001201</v>
      </c>
      <c r="D275">
        <v>5.6790867070837068E-4</v>
      </c>
      <c r="E275" s="1">
        <f>MIN($E$2,MAX(-$E$2,IF(C275&lt;50-Prim_Data!E$4,+Prim_Data!$E$2*(50-C275-Prim_Data!E$4)/(Prim_Data!E$3-Prim_Data!E$4),IF(C275&gt;50-Prim_Data!E$5,-Prim_Data!$E$2*(50-C275-Prim_Data!E$5)/(Prim_Data!E$6-Prim_Data!E$5),0))))</f>
        <v>-0.33888888889555979</v>
      </c>
      <c r="F275">
        <f t="shared" si="4"/>
        <v>-1.9245793841051408E-4</v>
      </c>
    </row>
    <row r="276" spans="3:6" x14ac:dyDescent="0.2">
      <c r="C276" s="3">
        <v>50.062000000001198</v>
      </c>
      <c r="D276">
        <v>5.1815119165421171E-4</v>
      </c>
      <c r="E276" s="1">
        <f>MIN($E$2,MAX(-$E$2,IF(C276&lt;50-Prim_Data!E$4,+Prim_Data!$E$2*(50-C276-Prim_Data!E$4)/(Prim_Data!E$3-Prim_Data!E$4),IF(C276&gt;50-Prim_Data!E$5,-Prim_Data!$E$2*(50-C276-Prim_Data!E$5)/(Prim_Data!E$6-Prim_Data!E$5),0))))</f>
        <v>-0.34444444445110239</v>
      </c>
      <c r="F276">
        <f t="shared" si="4"/>
        <v>-1.7847429935101164E-4</v>
      </c>
    </row>
    <row r="277" spans="3:6" x14ac:dyDescent="0.2">
      <c r="C277" s="3">
        <v>50.063000000001303</v>
      </c>
      <c r="D277">
        <v>4.8410660072241874E-4</v>
      </c>
      <c r="E277" s="1">
        <f>MIN($E$2,MAX(-$E$2,IF(C277&lt;50-Prim_Data!E$4,+Prim_Data!$E$2*(50-C277-Prim_Data!E$4)/(Prim_Data!E$3-Prim_Data!E$4),IF(C277&gt;50-Prim_Data!E$5,-Prim_Data!$E$2*(50-C277-Prim_Data!E$5)/(Prim_Data!E$6-Prim_Data!E$5),0))))</f>
        <v>-0.35000000000723713</v>
      </c>
      <c r="F277">
        <f t="shared" si="4"/>
        <v>-1.6943731025635011E-4</v>
      </c>
    </row>
    <row r="278" spans="3:6" x14ac:dyDescent="0.2">
      <c r="C278" s="3">
        <v>50.0640000000013</v>
      </c>
      <c r="D278">
        <v>4.642784323775283E-4</v>
      </c>
      <c r="E278" s="1">
        <f>MIN($E$2,MAX(-$E$2,IF(C278&lt;50-Prim_Data!E$4,+Prim_Data!$E$2*(50-C278-Prim_Data!E$4)/(Prim_Data!E$3-Prim_Data!E$4),IF(C278&gt;50-Prim_Data!E$5,-Prim_Data!$E$2*(50-C278-Prim_Data!E$5)/(Prim_Data!E$6-Prim_Data!E$5),0))))</f>
        <v>-0.35555555556277973</v>
      </c>
      <c r="F278">
        <f t="shared" si="4"/>
        <v>-1.6507677595980854E-4</v>
      </c>
    </row>
    <row r="279" spans="3:6" x14ac:dyDescent="0.2">
      <c r="C279" s="3">
        <v>50.065000000001298</v>
      </c>
      <c r="D279">
        <v>4.1751388439429624E-4</v>
      </c>
      <c r="E279" s="1">
        <f>MIN($E$2,MAX(-$E$2,IF(C279&lt;50-Prim_Data!E$4,+Prim_Data!$E$2*(50-C279-Prim_Data!E$4)/(Prim_Data!E$3-Prim_Data!E$4),IF(C279&gt;50-Prim_Data!E$5,-Prim_Data!$E$2*(50-C279-Prim_Data!E$5)/(Prim_Data!E$6-Prim_Data!E$5),0))))</f>
        <v>-0.36111111111832234</v>
      </c>
      <c r="F279">
        <f t="shared" si="4"/>
        <v>-1.5076890270095109E-4</v>
      </c>
    </row>
    <row r="280" spans="3:6" x14ac:dyDescent="0.2">
      <c r="C280" s="3">
        <v>50.066000000001303</v>
      </c>
      <c r="D280">
        <v>3.9357043582688141E-4</v>
      </c>
      <c r="E280" s="1">
        <f>MIN($E$2,MAX(-$E$2,IF(C280&lt;50-Prim_Data!E$4,+Prim_Data!$E$2*(50-C280-Prim_Data!E$4)/(Prim_Data!E$3-Prim_Data!E$4),IF(C280&gt;50-Prim_Data!E$5,-Prim_Data!$E$2*(50-C280-Prim_Data!E$5)/(Prim_Data!E$6-Prim_Data!E$5),0))))</f>
        <v>-0.36666666667390441</v>
      </c>
      <c r="F280">
        <f t="shared" si="4"/>
        <v>-1.443091598060384E-4</v>
      </c>
    </row>
    <row r="281" spans="3:6" x14ac:dyDescent="0.2">
      <c r="C281" s="3">
        <v>50.0670000000013</v>
      </c>
      <c r="D281">
        <v>3.6813052172400313E-4</v>
      </c>
      <c r="E281" s="1">
        <f>MIN($E$2,MAX(-$E$2,IF(C281&lt;50-Prim_Data!E$4,+Prim_Data!$E$2*(50-C281-Prim_Data!E$4)/(Prim_Data!E$3-Prim_Data!E$4),IF(C281&gt;50-Prim_Data!E$5,-Prim_Data!$E$2*(50-C281-Prim_Data!E$5)/(Prim_Data!E$6-Prim_Data!E$5),0))))</f>
        <v>-0.37222222222944701</v>
      </c>
      <c r="F281">
        <f t="shared" si="4"/>
        <v>-1.3702636086659417E-4</v>
      </c>
    </row>
    <row r="282" spans="3:6" x14ac:dyDescent="0.2">
      <c r="C282" s="3">
        <v>50.068000000001298</v>
      </c>
      <c r="D282">
        <v>3.5541056467256398E-4</v>
      </c>
      <c r="E282" s="1">
        <f>MIN($E$2,MAX(-$E$2,IF(C282&lt;50-Prim_Data!E$4,+Prim_Data!$E$2*(50-C282-Prim_Data!E$4)/(Prim_Data!E$3-Prim_Data!E$4),IF(C282&gt;50-Prim_Data!E$5,-Prim_Data!$E$2*(50-C282-Prim_Data!E$5)/(Prim_Data!E$6-Prim_Data!E$5),0))))</f>
        <v>-0.37777777778498967</v>
      </c>
      <c r="F282">
        <f t="shared" si="4"/>
        <v>-1.3426621332330958E-4</v>
      </c>
    </row>
    <row r="283" spans="3:6" x14ac:dyDescent="0.2">
      <c r="C283" s="3">
        <v>50.069000000001303</v>
      </c>
      <c r="D283">
        <v>3.1201306414412462E-4</v>
      </c>
      <c r="E283" s="1">
        <f>MIN($E$2,MAX(-$E$2,IF(C283&lt;50-Prim_Data!E$4,+Prim_Data!$E$2*(50-C283-Prim_Data!E$4)/(Prim_Data!E$3-Prim_Data!E$4),IF(C283&gt;50-Prim_Data!E$5,-Prim_Data!$E$2*(50-C283-Prim_Data!E$5)/(Prim_Data!E$6-Prim_Data!E$5),0))))</f>
        <v>-0.38333333334057174</v>
      </c>
      <c r="F283">
        <f t="shared" si="4"/>
        <v>-1.1960500792417292E-4</v>
      </c>
    </row>
    <row r="284" spans="3:6" x14ac:dyDescent="0.2">
      <c r="C284" s="3">
        <v>50.070000000001301</v>
      </c>
      <c r="D284">
        <v>2.7647200767686819E-4</v>
      </c>
      <c r="E284" s="1">
        <f>MIN($E$2,MAX(-$E$2,IF(C284&lt;50-Prim_Data!E$4,+Prim_Data!$E$2*(50-C284-Prim_Data!E$4)/(Prim_Data!E$3-Prim_Data!E$4),IF(C284&gt;50-Prim_Data!E$5,-Prim_Data!$E$2*(50-C284-Prim_Data!E$5)/(Prim_Data!E$6-Prim_Data!E$5),0))))</f>
        <v>-0.38888888889611434</v>
      </c>
      <c r="F284">
        <f t="shared" si="4"/>
        <v>-1.0751689187633527E-4</v>
      </c>
    </row>
    <row r="285" spans="3:6" x14ac:dyDescent="0.2">
      <c r="C285" s="3">
        <v>50.071000000001298</v>
      </c>
      <c r="D285">
        <v>2.304556924613678E-4</v>
      </c>
      <c r="E285" s="1">
        <f>MIN($E$2,MAX(-$E$2,IF(C285&lt;50-Prim_Data!E$4,+Prim_Data!$E$2*(50-C285-Prim_Data!E$4)/(Prim_Data!E$3-Prim_Data!E$4),IF(C285&gt;50-Prim_Data!E$5,-Prim_Data!$E$2*(50-C285-Prim_Data!E$5)/(Prim_Data!E$6-Prim_Data!E$5),0))))</f>
        <v>-0.39444444445165694</v>
      </c>
      <c r="F285">
        <f t="shared" si="4"/>
        <v>-9.0901967583646129E-5</v>
      </c>
    </row>
    <row r="286" spans="3:6" x14ac:dyDescent="0.2">
      <c r="C286" s="3">
        <v>50.072000000001303</v>
      </c>
      <c r="D286">
        <v>2.0314519643916025E-4</v>
      </c>
      <c r="E286" s="1">
        <f>MIN($E$2,MAX(-$E$2,IF(C286&lt;50-Prim_Data!E$4,+Prim_Data!$E$2*(50-C286-Prim_Data!E$4)/(Prim_Data!E$3-Prim_Data!E$4),IF(C286&gt;50-Prim_Data!E$5,-Prim_Data!$E$2*(50-C286-Prim_Data!E$5)/(Prim_Data!E$6-Prim_Data!E$5),0))))</f>
        <v>-0.40000000000723901</v>
      </c>
      <c r="F286">
        <f t="shared" si="4"/>
        <v>-8.1258078577134667E-5</v>
      </c>
    </row>
    <row r="287" spans="3:6" x14ac:dyDescent="0.2">
      <c r="C287" s="3">
        <v>50.073000000001301</v>
      </c>
      <c r="D287">
        <v>2.1399457157127012E-4</v>
      </c>
      <c r="E287" s="1">
        <f>MIN($E$2,MAX(-$E$2,IF(C287&lt;50-Prim_Data!E$4,+Prim_Data!$E$2*(50-C287-Prim_Data!E$4)/(Prim_Data!E$3-Prim_Data!E$4),IF(C287&gt;50-Prim_Data!E$5,-Prim_Data!$E$2*(50-C287-Prim_Data!E$5)/(Prim_Data!E$6-Prim_Data!E$5),0))))</f>
        <v>-0.40555555556278161</v>
      </c>
      <c r="F287">
        <f t="shared" si="4"/>
        <v>-8.6786687361005887E-5</v>
      </c>
    </row>
    <row r="288" spans="3:6" x14ac:dyDescent="0.2">
      <c r="C288" s="3">
        <v>50.074000000001298</v>
      </c>
      <c r="D288">
        <v>1.8219467894267226E-4</v>
      </c>
      <c r="E288" s="1">
        <f>MIN($E$2,MAX(-$E$2,IF(C288&lt;50-Prim_Data!E$4,+Prim_Data!$E$2*(50-C288-Prim_Data!E$4)/(Prim_Data!E$3-Prim_Data!E$4),IF(C288&gt;50-Prim_Data!E$5,-Prim_Data!$E$2*(50-C288-Prim_Data!E$5)/(Prim_Data!E$6-Prim_Data!E$5),0))))</f>
        <v>-0.41111111111832421</v>
      </c>
      <c r="F288">
        <f t="shared" si="4"/>
        <v>-7.4902256899968335E-5</v>
      </c>
    </row>
    <row r="289" spans="3:6" x14ac:dyDescent="0.2">
      <c r="C289" s="3">
        <v>50.075000000001303</v>
      </c>
      <c r="D289">
        <v>1.7022295465896485E-4</v>
      </c>
      <c r="E289" s="1">
        <f>MIN($E$2,MAX(-$E$2,IF(C289&lt;50-Prim_Data!E$4,+Prim_Data!$E$2*(50-C289-Prim_Data!E$4)/(Prim_Data!E$3-Prim_Data!E$4),IF(C289&gt;50-Prim_Data!E$5,-Prim_Data!$E$2*(50-C289-Prim_Data!E$5)/(Prim_Data!E$6-Prim_Data!E$5),0))))</f>
        <v>-0.41666666667390634</v>
      </c>
      <c r="F289">
        <f t="shared" si="4"/>
        <v>-7.0926231109134371E-5</v>
      </c>
    </row>
    <row r="290" spans="3:6" x14ac:dyDescent="0.2">
      <c r="C290" s="3">
        <v>50.076000000001301</v>
      </c>
      <c r="D290">
        <v>1.6947472189123315E-4</v>
      </c>
      <c r="E290" s="1">
        <f>MIN($E$2,MAX(-$E$2,IF(C290&lt;50-Prim_Data!E$4,+Prim_Data!$E$2*(50-C290-Prim_Data!E$4)/(Prim_Data!E$3-Prim_Data!E$4),IF(C290&gt;50-Prim_Data!E$5,-Prim_Data!$E$2*(50-C290-Prim_Data!E$5)/(Prim_Data!E$6-Prim_Data!E$5),0))))</f>
        <v>-0.42222222222944894</v>
      </c>
      <c r="F290">
        <f t="shared" si="4"/>
        <v>-7.1555993688634294E-5</v>
      </c>
    </row>
    <row r="291" spans="3:6" x14ac:dyDescent="0.2">
      <c r="C291" s="3">
        <v>50.077000000001298</v>
      </c>
      <c r="D291">
        <v>1.5563241568819643E-4</v>
      </c>
      <c r="E291" s="1">
        <f>MIN($E$2,MAX(-$E$2,IF(C291&lt;50-Prim_Data!E$4,+Prim_Data!$E$2*(50-C291-Prim_Data!E$4)/(Prim_Data!E$3-Prim_Data!E$4),IF(C291&gt;50-Prim_Data!E$5,-Prim_Data!$E$2*(50-C291-Prim_Data!E$5)/(Prim_Data!E$6-Prim_Data!E$5),0))))</f>
        <v>-0.42777777778499154</v>
      </c>
      <c r="F291">
        <f t="shared" si="4"/>
        <v>-6.6576088934406722E-5</v>
      </c>
    </row>
    <row r="292" spans="3:6" x14ac:dyDescent="0.2">
      <c r="C292" s="3">
        <v>50.078000000001303</v>
      </c>
      <c r="D292">
        <v>1.5787711399139158E-4</v>
      </c>
      <c r="E292" s="1">
        <f>MIN($E$2,MAX(-$E$2,IF(C292&lt;50-Prim_Data!E$4,+Prim_Data!$E$2*(50-C292-Prim_Data!E$4)/(Prim_Data!E$3-Prim_Data!E$4),IF(C292&gt;50-Prim_Data!E$5,-Prim_Data!$E$2*(50-C292-Prim_Data!E$5)/(Prim_Data!E$6-Prim_Data!E$5),0))))</f>
        <v>-0.43333333334057361</v>
      </c>
      <c r="F292">
        <f t="shared" si="4"/>
        <v>-6.8413416064079427E-5</v>
      </c>
    </row>
    <row r="293" spans="3:6" x14ac:dyDescent="0.2">
      <c r="C293" s="3">
        <v>50.079000000001301</v>
      </c>
      <c r="D293">
        <v>1.4253834225289144E-4</v>
      </c>
      <c r="E293" s="1">
        <f>MIN($E$2,MAX(-$E$2,IF(C293&lt;50-Prim_Data!E$4,+Prim_Data!$E$2*(50-C293-Prim_Data!E$4)/(Prim_Data!E$3-Prim_Data!E$4),IF(C293&gt;50-Prim_Data!E$5,-Prim_Data!$E$2*(50-C293-Prim_Data!E$5)/(Prim_Data!E$6-Prim_Data!E$5),0))))</f>
        <v>-0.43888888889611621</v>
      </c>
      <c r="F293">
        <f t="shared" si="4"/>
        <v>-6.255849465646586E-5</v>
      </c>
    </row>
    <row r="294" spans="3:6" x14ac:dyDescent="0.2">
      <c r="C294" s="3">
        <v>50.080000000001299</v>
      </c>
      <c r="D294">
        <v>1.3019250158531818E-4</v>
      </c>
      <c r="E294" s="1">
        <f>MIN($E$2,MAX(-$E$2,IF(C294&lt;50-Prim_Data!E$4,+Prim_Data!$E$2*(50-C294-Prim_Data!E$4)/(Prim_Data!E$3-Prim_Data!E$4),IF(C294&gt;50-Prim_Data!E$5,-Prim_Data!$E$2*(50-C294-Prim_Data!E$5)/(Prim_Data!E$6-Prim_Data!E$5),0))))</f>
        <v>-0.44444444445165882</v>
      </c>
      <c r="F294">
        <f t="shared" si="4"/>
        <v>-5.7863334038858448E-5</v>
      </c>
    </row>
    <row r="295" spans="3:6" x14ac:dyDescent="0.2">
      <c r="C295" s="3">
        <v>50.081000000001303</v>
      </c>
      <c r="D295">
        <v>1.0924198408883019E-4</v>
      </c>
      <c r="E295" s="1">
        <f>MIN($E$2,MAX(-$E$2,IF(C295&lt;50-Prim_Data!E$4,+Prim_Data!$E$2*(50-C295-Prim_Data!E$4)/(Prim_Data!E$3-Prim_Data!E$4),IF(C295&gt;50-Prim_Data!E$5,-Prim_Data!$E$2*(50-C295-Prim_Data!E$5)/(Prim_Data!E$6-Prim_Data!E$5),0))))</f>
        <v>-0.45000000000724094</v>
      </c>
      <c r="F295">
        <f t="shared" si="4"/>
        <v>-4.9158892840764605E-5</v>
      </c>
    </row>
    <row r="296" spans="3:6" x14ac:dyDescent="0.2">
      <c r="C296" s="3">
        <v>50.082000000001301</v>
      </c>
      <c r="D296">
        <v>1.1223491515975705E-4</v>
      </c>
      <c r="E296" s="1">
        <f>MIN($E$2,MAX(-$E$2,IF(C296&lt;50-Prim_Data!E$4,+Prim_Data!$E$2*(50-C296-Prim_Data!E$4)/(Prim_Data!E$3-Prim_Data!E$4),IF(C296&gt;50-Prim_Data!E$5,-Prim_Data!$E$2*(50-C296-Prim_Data!E$5)/(Prim_Data!E$6-Prim_Data!E$5),0))))</f>
        <v>-0.45555555556278354</v>
      </c>
      <c r="F296">
        <f t="shared" si="4"/>
        <v>-5.1129239129145004E-5</v>
      </c>
    </row>
    <row r="297" spans="3:6" x14ac:dyDescent="0.2">
      <c r="C297" s="3">
        <v>50.083000000001292</v>
      </c>
      <c r="D297">
        <v>1.0325612194697649E-4</v>
      </c>
      <c r="E297" s="1">
        <f>MIN($E$2,MAX(-$E$2,IF(C297&lt;50-Prim_Data!E$4,+Prim_Data!$E$2*(50-C297-Prim_Data!E$4)/(Prim_Data!E$3-Prim_Data!E$4),IF(C297&gt;50-Prim_Data!E$5,-Prim_Data!$E$2*(50-C297-Prim_Data!E$5)/(Prim_Data!E$6-Prim_Data!E$5),0))))</f>
        <v>-0.46111111111828668</v>
      </c>
      <c r="F297">
        <f t="shared" si="4"/>
        <v>-4.7612545120735631E-5</v>
      </c>
    </row>
    <row r="298" spans="3:6" x14ac:dyDescent="0.2">
      <c r="C298" s="3">
        <v>50.084000000001403</v>
      </c>
      <c r="D298">
        <v>9.0910281279403207E-5</v>
      </c>
      <c r="E298" s="1">
        <f>MIN($E$2,MAX(-$E$2,IF(C298&lt;50-Prim_Data!E$4,+Prim_Data!$E$2*(50-C298-Prim_Data!E$4)/(Prim_Data!E$3-Prim_Data!E$4),IF(C298&gt;50-Prim_Data!E$5,-Prim_Data!$E$2*(50-C298-Prim_Data!E$5)/(Prim_Data!E$6-Prim_Data!E$5),0))))</f>
        <v>-0.46666666667446088</v>
      </c>
      <c r="F298">
        <f t="shared" si="4"/>
        <v>-4.2424797931096738E-5</v>
      </c>
    </row>
    <row r="299" spans="3:6" x14ac:dyDescent="0.2">
      <c r="C299" s="3">
        <v>50.085000000001394</v>
      </c>
      <c r="D299">
        <v>9.0162048511671495E-5</v>
      </c>
      <c r="E299" s="1">
        <f>MIN($E$2,MAX(-$E$2,IF(C299&lt;50-Prim_Data!E$4,+Prim_Data!$E$2*(50-C299-Prim_Data!E$4)/(Prim_Data!E$3-Prim_Data!E$4),IF(C299&gt;50-Prim_Data!E$5,-Prim_Data!$E$2*(50-C299-Prim_Data!E$5)/(Prim_Data!E$6-Prim_Data!E$5),0))))</f>
        <v>-0.47222222222996402</v>
      </c>
      <c r="F299">
        <f t="shared" si="4"/>
        <v>-4.2576522908987331E-5</v>
      </c>
    </row>
    <row r="300" spans="3:6" x14ac:dyDescent="0.2">
      <c r="C300" s="3">
        <v>50.086000000001398</v>
      </c>
      <c r="D300">
        <v>8.4176186369817787E-5</v>
      </c>
      <c r="E300" s="1">
        <f>MIN($E$2,MAX(-$E$2,IF(C300&lt;50-Prim_Data!E$4,+Prim_Data!$E$2*(50-C300-Prim_Data!E$4)/(Prim_Data!E$3-Prim_Data!E$4),IF(C300&gt;50-Prim_Data!E$5,-Prim_Data!$E$2*(50-C300-Prim_Data!E$5)/(Prim_Data!E$6-Prim_Data!E$5),0))))</f>
        <v>-0.47777777778554609</v>
      </c>
      <c r="F300">
        <f t="shared" si="4"/>
        <v>-4.0217511266233517E-5</v>
      </c>
    </row>
    <row r="301" spans="3:6" x14ac:dyDescent="0.2">
      <c r="C301" s="3">
        <v>50.087000000001403</v>
      </c>
      <c r="D301">
        <v>6.7715065479720087E-5</v>
      </c>
      <c r="E301" s="1">
        <f>MIN($E$2,MAX(-$E$2,IF(C301&lt;50-Prim_Data!E$4,+Prim_Data!$E$2*(50-C301-Prim_Data!E$4)/(Prim_Data!E$3-Prim_Data!E$4),IF(C301&gt;50-Prim_Data!E$5,-Prim_Data!$E$2*(50-C301-Prim_Data!E$5)/(Prim_Data!E$6-Prim_Data!E$5),0))))</f>
        <v>-0.48333333334112816</v>
      </c>
      <c r="F301">
        <f t="shared" si="4"/>
        <v>-3.2728948315725868E-5</v>
      </c>
    </row>
    <row r="302" spans="3:6" x14ac:dyDescent="0.2">
      <c r="C302" s="3">
        <v>50.088000000001401</v>
      </c>
      <c r="D302">
        <v>6.3599785257195665E-5</v>
      </c>
      <c r="E302" s="1">
        <f>MIN($E$2,MAX(-$E$2,IF(C302&lt;50-Prim_Data!E$4,+Prim_Data!$E$2*(50-C302-Prim_Data!E$4)/(Prim_Data!E$3-Prim_Data!E$4),IF(C302&gt;50-Prim_Data!E$5,-Prim_Data!$E$2*(50-C302-Prim_Data!E$5)/(Prim_Data!E$6-Prim_Data!E$5),0))))</f>
        <v>-0.48888888889667076</v>
      </c>
      <c r="F302">
        <f t="shared" si="4"/>
        <v>-3.1093228348457251E-5</v>
      </c>
    </row>
    <row r="303" spans="3:6" x14ac:dyDescent="0.2">
      <c r="C303" s="3">
        <v>50.089000000001398</v>
      </c>
      <c r="D303">
        <v>5.9484505034671237E-5</v>
      </c>
      <c r="E303" s="1">
        <f>MIN($E$2,MAX(-$E$2,IF(C303&lt;50-Prim_Data!E$4,+Prim_Data!$E$2*(50-C303-Prim_Data!E$4)/(Prim_Data!E$3-Prim_Data!E$4),IF(C303&gt;50-Prim_Data!E$5,-Prim_Data!$E$2*(50-C303-Prim_Data!E$5)/(Prim_Data!E$6-Prim_Data!E$5),0))))</f>
        <v>-0.49444444445221336</v>
      </c>
      <c r="F303">
        <f t="shared" si="4"/>
        <v>-2.9411783045382909E-5</v>
      </c>
    </row>
    <row r="304" spans="3:6" x14ac:dyDescent="0.2">
      <c r="C304" s="3">
        <v>50.090000000001403</v>
      </c>
      <c r="D304">
        <v>5.6491573963744383E-5</v>
      </c>
      <c r="E304" s="1">
        <f>MIN($E$2,MAX(-$E$2,IF(C304&lt;50-Prim_Data!E$4,+Prim_Data!$E$2*(50-C304-Prim_Data!E$4)/(Prim_Data!E$3-Prim_Data!E$4),IF(C304&gt;50-Prim_Data!E$5,-Prim_Data!$E$2*(50-C304-Prim_Data!E$5)/(Prim_Data!E$6-Prim_Data!E$5),0))))</f>
        <v>-0.50000000000779543</v>
      </c>
      <c r="F304">
        <f t="shared" si="4"/>
        <v>-2.8245786982312567E-5</v>
      </c>
    </row>
    <row r="305" spans="3:6" x14ac:dyDescent="0.2">
      <c r="C305" s="3">
        <v>50.091000000001401</v>
      </c>
      <c r="D305">
        <v>3.7037522002719829E-5</v>
      </c>
      <c r="E305" s="1">
        <f>MIN($E$2,MAX(-$E$2,IF(C305&lt;50-Prim_Data!E$4,+Prim_Data!$E$2*(50-C305-Prim_Data!E$4)/(Prim_Data!E$3-Prim_Data!E$4),IF(C305&gt;50-Prim_Data!E$5,-Prim_Data!$E$2*(50-C305-Prim_Data!E$5)/(Prim_Data!E$6-Prim_Data!E$5),0))))</f>
        <v>-0.50555555556333809</v>
      </c>
      <c r="F305">
        <f t="shared" si="4"/>
        <v>-1.872452501277438E-5</v>
      </c>
    </row>
    <row r="306" spans="3:6" x14ac:dyDescent="0.2">
      <c r="C306" s="3">
        <v>50.092000000001399</v>
      </c>
      <c r="D306">
        <v>4.2649267760707681E-5</v>
      </c>
      <c r="E306" s="1">
        <f>MIN($E$2,MAX(-$E$2,IF(C306&lt;50-Prim_Data!E$4,+Prim_Data!$E$2*(50-C306-Prim_Data!E$4)/(Prim_Data!E$3-Prim_Data!E$4),IF(C306&gt;50-Prim_Data!E$5,-Prim_Data!$E$2*(50-C306-Prim_Data!E$5)/(Prim_Data!E$6-Prim_Data!E$5),0))))</f>
        <v>-0.51111111111888063</v>
      </c>
      <c r="F306">
        <f t="shared" si="4"/>
        <v>-2.1798514633581955E-5</v>
      </c>
    </row>
    <row r="307" spans="3:6" x14ac:dyDescent="0.2">
      <c r="C307" s="3">
        <v>50.093000000001403</v>
      </c>
      <c r="D307">
        <v>3.9282220305914964E-5</v>
      </c>
      <c r="E307" s="1">
        <f>MIN($E$2,MAX(-$E$2,IF(C307&lt;50-Prim_Data!E$4,+Prim_Data!$E$2*(50-C307-Prim_Data!E$4)/(Prim_Data!E$3-Prim_Data!E$4),IF(C307&gt;50-Prim_Data!E$5,-Prim_Data!$E$2*(50-C307-Prim_Data!E$5)/(Prim_Data!E$6-Prim_Data!E$5),0))))</f>
        <v>-0.51666666667446282</v>
      </c>
      <c r="F307">
        <f t="shared" si="4"/>
        <v>-2.0295813825028981E-5</v>
      </c>
    </row>
    <row r="308" spans="3:6" x14ac:dyDescent="0.2">
      <c r="C308" s="3">
        <v>50.094000000001401</v>
      </c>
      <c r="D308">
        <v>3.0677543477000258E-5</v>
      </c>
      <c r="E308" s="1">
        <f>MIN($E$2,MAX(-$E$2,IF(C308&lt;50-Prim_Data!E$4,+Prim_Data!$E$2*(50-C308-Prim_Data!E$4)/(Prim_Data!E$3-Prim_Data!E$4),IF(C308&gt;50-Prim_Data!E$5,-Prim_Data!$E$2*(50-C308-Prim_Data!E$5)/(Prim_Data!E$6-Prim_Data!E$5),0))))</f>
        <v>-0.52222222223000536</v>
      </c>
      <c r="F308">
        <f t="shared" si="4"/>
        <v>-1.6020494927116681E-5</v>
      </c>
    </row>
    <row r="309" spans="3:6" x14ac:dyDescent="0.2">
      <c r="C309" s="3">
        <v>50.095000000001399</v>
      </c>
      <c r="D309">
        <v>2.6562263254475837E-5</v>
      </c>
      <c r="E309" s="1">
        <f>MIN($E$2,MAX(-$E$2,IF(C309&lt;50-Prim_Data!E$4,+Prim_Data!$E$2*(50-C309-Prim_Data!E$4)/(Prim_Data!E$3-Prim_Data!E$4),IF(C309&gt;50-Prim_Data!E$5,-Prim_Data!$E$2*(50-C309-Prim_Data!E$5)/(Prim_Data!E$6-Prim_Data!E$5),0))))</f>
        <v>-0.52777777778554802</v>
      </c>
      <c r="F309">
        <f t="shared" si="4"/>
        <v>-1.4018972273401975E-5</v>
      </c>
    </row>
    <row r="310" spans="3:6" x14ac:dyDescent="0.2">
      <c r="C310" s="3">
        <v>50.096000000001403</v>
      </c>
      <c r="D310">
        <v>3.1051659860866114E-5</v>
      </c>
      <c r="E310" s="1">
        <f>MIN($E$2,MAX(-$E$2,IF(C310&lt;50-Prim_Data!E$4,+Prim_Data!$E$2*(50-C310-Prim_Data!E$4)/(Prim_Data!E$3-Prim_Data!E$4),IF(C310&gt;50-Prim_Data!E$5,-Prim_Data!$E$2*(50-C310-Prim_Data!E$5)/(Prim_Data!E$6-Prim_Data!E$5),0))))</f>
        <v>-0.53333333334113009</v>
      </c>
      <c r="F310">
        <f t="shared" si="4"/>
        <v>-1.6560885259370696E-5</v>
      </c>
    </row>
    <row r="311" spans="3:6" x14ac:dyDescent="0.2">
      <c r="C311" s="3">
        <v>50.097000000001401</v>
      </c>
      <c r="D311">
        <v>3.1051659860866114E-5</v>
      </c>
      <c r="E311" s="1">
        <f>MIN($E$2,MAX(-$E$2,IF(C311&lt;50-Prim_Data!E$4,+Prim_Data!$E$2*(50-C311-Prim_Data!E$4)/(Prim_Data!E$3-Prim_Data!E$4),IF(C311&gt;50-Prim_Data!E$5,-Prim_Data!$E$2*(50-C311-Prim_Data!E$5)/(Prim_Data!E$6-Prim_Data!E$5),0))))</f>
        <v>-0.53888888889667264</v>
      </c>
      <c r="F311">
        <f t="shared" si="4"/>
        <v>-1.6733394480819548E-5</v>
      </c>
    </row>
    <row r="312" spans="3:6" x14ac:dyDescent="0.2">
      <c r="C312" s="3">
        <v>50.098000000001399</v>
      </c>
      <c r="D312">
        <v>2.3569332183548979E-5</v>
      </c>
      <c r="E312" s="1">
        <f>MIN($E$2,MAX(-$E$2,IF(C312&lt;50-Prim_Data!E$4,+Prim_Data!$E$2*(50-C312-Prim_Data!E$4)/(Prim_Data!E$3-Prim_Data!E$4),IF(C312&gt;50-Prim_Data!E$5,-Prim_Data!$E$2*(50-C312-Prim_Data!E$5)/(Prim_Data!E$6-Prim_Data!E$5),0))))</f>
        <v>-0.54444444445221529</v>
      </c>
      <c r="F312">
        <f t="shared" si="4"/>
        <v>-1.2832191966782043E-5</v>
      </c>
    </row>
    <row r="313" spans="3:6" x14ac:dyDescent="0.2">
      <c r="C313" s="3">
        <v>50.099000000001404</v>
      </c>
      <c r="D313">
        <v>1.7583470041695271E-5</v>
      </c>
      <c r="E313" s="1">
        <f>MIN($E$2,MAX(-$E$2,IF(C313&lt;50-Prim_Data!E$4,+Prim_Data!$E$2*(50-C313-Prim_Data!E$4)/(Prim_Data!E$3-Prim_Data!E$4),IF(C313&gt;50-Prim_Data!E$5,-Prim_Data!$E$2*(50-C313-Prim_Data!E$5)/(Prim_Data!E$6-Prim_Data!E$5),0))))</f>
        <v>-0.55000000000779736</v>
      </c>
      <c r="F313">
        <f t="shared" si="4"/>
        <v>-9.6709085230695038E-6</v>
      </c>
    </row>
    <row r="314" spans="3:6" x14ac:dyDescent="0.2">
      <c r="C314" s="3">
        <v>50.100000000001401</v>
      </c>
      <c r="D314">
        <v>1.64611208900977E-5</v>
      </c>
      <c r="E314" s="1">
        <f>MIN($E$2,MAX(-$E$2,IF(C314&lt;50-Prim_Data!E$4,+Prim_Data!$E$2*(50-C314-Prim_Data!E$4)/(Prim_Data!E$3-Prim_Data!E$4),IF(C314&gt;50-Prim_Data!E$5,-Prim_Data!$E$2*(50-C314-Prim_Data!E$5)/(Prim_Data!E$6-Prim_Data!E$5),0))))</f>
        <v>-0.55555555556334002</v>
      </c>
      <c r="F314">
        <f t="shared" si="4"/>
        <v>-9.1450671612935296E-6</v>
      </c>
    </row>
    <row r="315" spans="3:6" x14ac:dyDescent="0.2">
      <c r="C315" s="3">
        <v>50.101000000001399</v>
      </c>
      <c r="D315">
        <v>1.2719957051439133E-5</v>
      </c>
      <c r="E315" s="1">
        <f>MIN($E$2,MAX(-$E$2,IF(C315&lt;50-Prim_Data!E$4,+Prim_Data!$E$2*(50-C315-Prim_Data!E$4)/(Prim_Data!E$3-Prim_Data!E$4),IF(C315&gt;50-Prim_Data!E$5,-Prim_Data!$E$2*(50-C315-Prim_Data!E$5)/(Prim_Data!E$6-Prim_Data!E$5),0))))</f>
        <v>-0.56111111111888257</v>
      </c>
      <c r="F315">
        <f t="shared" si="4"/>
        <v>-7.1373092345174767E-6</v>
      </c>
    </row>
    <row r="316" spans="3:6" x14ac:dyDescent="0.2">
      <c r="C316" s="3">
        <v>50.102000000001397</v>
      </c>
      <c r="D316">
        <v>1.0475258748243991E-5</v>
      </c>
      <c r="E316" s="1">
        <f>MIN($E$2,MAX(-$E$2,IF(C316&lt;50-Prim_Data!E$4,+Prim_Data!$E$2*(50-C316-Prim_Data!E$4)/(Prim_Data!E$3-Prim_Data!E$4),IF(C316&gt;50-Prim_Data!E$5,-Prim_Data!$E$2*(50-C316-Prim_Data!E$5)/(Prim_Data!E$6-Prim_Data!E$5),0))))</f>
        <v>-0.56666666667442522</v>
      </c>
      <c r="F316">
        <f t="shared" si="4"/>
        <v>-5.9359799574195342E-6</v>
      </c>
    </row>
    <row r="317" spans="3:6" x14ac:dyDescent="0.2">
      <c r="C317" s="3">
        <v>50.103000000001401</v>
      </c>
      <c r="D317">
        <v>5.9858621418537096E-6</v>
      </c>
      <c r="E317" s="1">
        <f>MIN($E$2,MAX(-$E$2,IF(C317&lt;50-Prim_Data!E$4,+Prim_Data!$E$2*(50-C317-Prim_Data!E$4)/(Prim_Data!E$3-Prim_Data!E$4),IF(C317&gt;50-Prim_Data!E$5,-Prim_Data!$E$2*(50-C317-Prim_Data!E$5)/(Prim_Data!E$6-Prim_Data!E$5),0))))</f>
        <v>-0.57222222223000729</v>
      </c>
      <c r="F317">
        <f t="shared" si="4"/>
        <v>-3.4252433367740008E-6</v>
      </c>
    </row>
    <row r="318" spans="3:6" x14ac:dyDescent="0.2">
      <c r="C318" s="3">
        <v>50.104000000001399</v>
      </c>
      <c r="D318">
        <v>7.8564440611829942E-6</v>
      </c>
      <c r="E318" s="1">
        <f>MIN($E$2,MAX(-$E$2,IF(C318&lt;50-Prim_Data!E$4,+Prim_Data!$E$2*(50-C318-Prim_Data!E$4)/(Prim_Data!E$3-Prim_Data!E$4),IF(C318&gt;50-Prim_Data!E$5,-Prim_Data!$E$2*(50-C318-Prim_Data!E$5)/(Prim_Data!E$6-Prim_Data!E$5),0))))</f>
        <v>-0.57777777778554984</v>
      </c>
      <c r="F318">
        <f t="shared" si="4"/>
        <v>-4.5392787909667909E-6</v>
      </c>
    </row>
    <row r="319" spans="3:6" x14ac:dyDescent="0.2">
      <c r="C319" s="3">
        <v>50.105000000001503</v>
      </c>
      <c r="D319">
        <v>3.3670474547927116E-6</v>
      </c>
      <c r="E319" s="1">
        <f>MIN($E$2,MAX(-$E$2,IF(C319&lt;50-Prim_Data!E$4,+Prim_Data!$E$2*(50-C319-Prim_Data!E$4)/(Prim_Data!E$3-Prim_Data!E$4),IF(C319&gt;50-Prim_Data!E$5,-Prim_Data!$E$2*(50-C319-Prim_Data!E$5)/(Prim_Data!E$6-Prim_Data!E$5),0))))</f>
        <v>-0.58333333334168458</v>
      </c>
      <c r="F319">
        <f t="shared" si="4"/>
        <v>-1.9641110153238675E-6</v>
      </c>
    </row>
    <row r="320" spans="3:6" x14ac:dyDescent="0.2">
      <c r="C320" s="3">
        <v>50.106000000001501</v>
      </c>
      <c r="D320">
        <v>1.4964655354634274E-6</v>
      </c>
      <c r="E320" s="1">
        <f>MIN($E$2,MAX(-$E$2,IF(C320&lt;50-Prim_Data!E$4,+Prim_Data!$E$2*(50-C320-Prim_Data!E$4)/(Prim_Data!E$3-Prim_Data!E$4),IF(C320&gt;50-Prim_Data!E$5,-Prim_Data!$E$2*(50-C320-Prim_Data!E$5)/(Prim_Data!E$6-Prim_Data!E$5),0))))</f>
        <v>-0.58888888889722724</v>
      </c>
      <c r="F320">
        <f t="shared" si="4"/>
        <v>-8.8125192645205199E-7</v>
      </c>
    </row>
    <row r="321" spans="3:6" x14ac:dyDescent="0.2">
      <c r="C321" s="3">
        <v>50.107000000001499</v>
      </c>
      <c r="D321">
        <v>7.482327677317137E-7</v>
      </c>
      <c r="E321" s="1">
        <f>MIN($E$2,MAX(-$E$2,IF(C321&lt;50-Prim_Data!E$4,+Prim_Data!$E$2*(50-C321-Prim_Data!E$4)/(Prim_Data!E$3-Prim_Data!E$4),IF(C321&gt;50-Prim_Data!E$5,-Prim_Data!$E$2*(50-C321-Prim_Data!E$5)/(Prim_Data!E$6-Prim_Data!E$5),0))))</f>
        <v>-0.59444444445276978</v>
      </c>
      <c r="F321">
        <f t="shared" si="4"/>
        <v>-4.447828119356369E-7</v>
      </c>
    </row>
    <row r="322" spans="3:6" x14ac:dyDescent="0.2">
      <c r="C322" s="3">
        <v>50.108000000001503</v>
      </c>
      <c r="D322">
        <v>1.1223491515975704E-6</v>
      </c>
      <c r="E322" s="1">
        <f>MIN($E$2,MAX(-$E$2,IF(C322&lt;50-Prim_Data!E$4,+Prim_Data!$E$2*(50-C322-Prim_Data!E$4)/(Prim_Data!E$3-Prim_Data!E$4),IF(C322&gt;50-Prim_Data!E$5,-Prim_Data!$E$2*(50-C322-Prim_Data!E$5)/(Prim_Data!E$6-Prim_Data!E$5),0))))</f>
        <v>-0.60000000000835185</v>
      </c>
      <c r="F322">
        <f t="shared" si="4"/>
        <v>-6.7340949096791598E-7</v>
      </c>
    </row>
    <row r="323" spans="3:6" x14ac:dyDescent="0.2">
      <c r="C323" s="3">
        <v>50.109000000001501</v>
      </c>
      <c r="D323">
        <v>2.2446983031951409E-6</v>
      </c>
      <c r="E323" s="1">
        <f>MIN($E$2,MAX(-$E$2,IF(C323&lt;50-Prim_Data!E$4,+Prim_Data!$E$2*(50-C323-Prim_Data!E$4)/(Prim_Data!E$3-Prim_Data!E$4),IF(C323&gt;50-Prim_Data!E$5,-Prim_Data!$E$2*(50-C323-Prim_Data!E$5)/(Prim_Data!E$6-Prim_Data!E$5),0))))</f>
        <v>-0.60555555556389451</v>
      </c>
      <c r="F323">
        <f t="shared" si="4"/>
        <v>-1.3592895280646648E-6</v>
      </c>
    </row>
    <row r="324" spans="3:6" x14ac:dyDescent="0.2">
      <c r="C324" s="3">
        <v>50.110000000001499</v>
      </c>
      <c r="D324">
        <v>1.1223491515975704E-6</v>
      </c>
      <c r="E324" s="1">
        <f>MIN($E$2,MAX(-$E$2,IF(C324&lt;50-Prim_Data!E$4,+Prim_Data!$E$2*(50-C324-Prim_Data!E$4)/(Prim_Data!E$3-Prim_Data!E$4),IF(C324&gt;50-Prim_Data!E$5,-Prim_Data!$E$2*(50-C324-Prim_Data!E$5)/(Prim_Data!E$6-Prim_Data!E$5),0))))</f>
        <v>-0.61111111111943717</v>
      </c>
      <c r="F324">
        <f t="shared" si="4"/>
        <v>-6.8588003709674892E-7</v>
      </c>
    </row>
    <row r="325" spans="3:6" x14ac:dyDescent="0.2">
      <c r="C325" s="3">
        <v>50.111000000001503</v>
      </c>
      <c r="D325">
        <v>1.1223491515975704E-6</v>
      </c>
      <c r="E325" s="1">
        <f>MIN($E$2,MAX(-$E$2,IF(C325&lt;50-Prim_Data!E$4,+Prim_Data!$E$2*(50-C325-Prim_Data!E$4)/(Prim_Data!E$3-Prim_Data!E$4),IF(C325&gt;50-Prim_Data!E$5,-Prim_Data!$E$2*(50-C325-Prim_Data!E$5)/(Prim_Data!E$6-Prim_Data!E$5),0))))</f>
        <v>-0.61666666667501924</v>
      </c>
      <c r="F325">
        <f t="shared" si="4"/>
        <v>-6.921153101612096E-7</v>
      </c>
    </row>
    <row r="326" spans="3:6" x14ac:dyDescent="0.2">
      <c r="C326" s="3">
        <v>50.112000000001501</v>
      </c>
      <c r="D326">
        <v>1.1223491515975704E-6</v>
      </c>
      <c r="E326" s="1">
        <f>MIN($E$2,MAX(-$E$2,IF(C326&lt;50-Prim_Data!E$4,+Prim_Data!$E$2*(50-C326-Prim_Data!E$4)/(Prim_Data!E$3-Prim_Data!E$4),IF(C326&gt;50-Prim_Data!E$5,-Prim_Data!$E$2*(50-C326-Prim_Data!E$5)/(Prim_Data!E$6-Prim_Data!E$5),0))))</f>
        <v>-0.62222222223056178</v>
      </c>
      <c r="F326">
        <f t="shared" si="4"/>
        <v>-6.9835058322562591E-7</v>
      </c>
    </row>
    <row r="327" spans="3:6" x14ac:dyDescent="0.2">
      <c r="C327" s="3">
        <v>50.113000000001499</v>
      </c>
      <c r="D327">
        <v>3.7411638386585683E-6</v>
      </c>
      <c r="E327" s="1">
        <f>MIN($E$2,MAX(-$E$2,IF(C327&lt;50-Prim_Data!E$4,+Prim_Data!$E$2*(50-C327-Prim_Data!E$4)/(Prim_Data!E$3-Prim_Data!E$4),IF(C327&gt;50-Prim_Data!E$5,-Prim_Data!$E$2*(50-C327-Prim_Data!E$5)/(Prim_Data!E$6-Prim_Data!E$5),0))))</f>
        <v>-0.62777777778610444</v>
      </c>
      <c r="F327">
        <f t="shared" si="4"/>
        <v>-2.348619520966808E-6</v>
      </c>
    </row>
    <row r="328" spans="3:6" x14ac:dyDescent="0.2">
      <c r="C328" s="3">
        <v>50.114000000001496</v>
      </c>
      <c r="D328">
        <v>3.3670474547927116E-6</v>
      </c>
      <c r="E328" s="1">
        <f>MIN($E$2,MAX(-$E$2,IF(C328&lt;50-Prim_Data!E$4,+Prim_Data!$E$2*(50-C328-Prim_Data!E$4)/(Prim_Data!E$3-Prim_Data!E$4),IF(C328&gt;50-Prim_Data!E$5,-Prim_Data!$E$2*(50-C328-Prim_Data!E$5)/(Prim_Data!E$6-Prim_Data!E$5),0))))</f>
        <v>-0.63333333334164699</v>
      </c>
      <c r="F328">
        <f t="shared" si="4"/>
        <v>-2.1324633880633764E-6</v>
      </c>
    </row>
    <row r="329" spans="3:6" x14ac:dyDescent="0.2">
      <c r="C329" s="3">
        <v>50.115000000001501</v>
      </c>
      <c r="D329">
        <v>1.8705819193292841E-6</v>
      </c>
      <c r="E329" s="1">
        <f>MIN($E$2,MAX(-$E$2,IF(C329&lt;50-Prim_Data!E$4,+Prim_Data!$E$2*(50-C329-Prim_Data!E$4)/(Prim_Data!E$3-Prim_Data!E$4),IF(C329&gt;50-Prim_Data!E$5,-Prim_Data!$E$2*(50-C329-Prim_Data!E$5)/(Prim_Data!E$6-Prim_Data!E$5),0))))</f>
        <v>-0.63888888889722906</v>
      </c>
      <c r="F329">
        <f t="shared" si="4"/>
        <v>-1.1950940040315326E-6</v>
      </c>
    </row>
    <row r="330" spans="3:6" x14ac:dyDescent="0.2">
      <c r="C330" s="3">
        <v>50.116000000001499</v>
      </c>
      <c r="D330">
        <v>1.8705819193292841E-6</v>
      </c>
      <c r="E330" s="1">
        <f>MIN($E$2,MAX(-$E$2,IF(C330&lt;50-Prim_Data!E$4,+Prim_Data!$E$2*(50-C330-Prim_Data!E$4)/(Prim_Data!E$3-Prim_Data!E$4),IF(C330&gt;50-Prim_Data!E$5,-Prim_Data!$E$2*(50-C330-Prim_Data!E$5)/(Prim_Data!E$6-Prim_Data!E$5),0))))</f>
        <v>-0.64444444445277171</v>
      </c>
      <c r="F330">
        <f t="shared" si="4"/>
        <v>-1.20548612580556E-6</v>
      </c>
    </row>
    <row r="331" spans="3:6" x14ac:dyDescent="0.2">
      <c r="C331" s="3">
        <v>50.117000000001497</v>
      </c>
      <c r="D331">
        <v>1.4964655354634274E-6</v>
      </c>
      <c r="E331" s="1">
        <f>MIN($E$2,MAX(-$E$2,IF(C331&lt;50-Prim_Data!E$4,+Prim_Data!$E$2*(50-C331-Prim_Data!E$4)/(Prim_Data!E$3-Prim_Data!E$4),IF(C331&gt;50-Prim_Data!E$5,-Prim_Data!$E$2*(50-C331-Prim_Data!E$5)/(Prim_Data!E$6-Prim_Data!E$5),0))))</f>
        <v>-0.65000000000831437</v>
      </c>
      <c r="F331">
        <f t="shared" si="4"/>
        <v>-9.727025980636699E-7</v>
      </c>
    </row>
    <row r="332" spans="3:6" x14ac:dyDescent="0.2">
      <c r="C332" s="3">
        <v>50.118000000001501</v>
      </c>
      <c r="D332">
        <v>2.6188146870609976E-6</v>
      </c>
      <c r="E332" s="1">
        <f>MIN($E$2,MAX(-$E$2,IF(C332&lt;50-Prim_Data!E$4,+Prim_Data!$E$2*(50-C332-Prim_Data!E$4)/(Prim_Data!E$3-Prim_Data!E$4),IF(C332&gt;50-Prim_Data!E$5,-Prim_Data!$E$2*(50-C332-Prim_Data!E$5)/(Prim_Data!E$6-Prim_Data!E$5),0))))</f>
        <v>-0.65555555556389644</v>
      </c>
      <c r="F332">
        <f t="shared" si="4"/>
        <v>-1.7167785170951639E-6</v>
      </c>
    </row>
    <row r="333" spans="3:6" x14ac:dyDescent="0.2">
      <c r="C333" s="3">
        <v>50.119000000001499</v>
      </c>
      <c r="D333">
        <v>2.6188146870609976E-6</v>
      </c>
      <c r="E333" s="1">
        <f>MIN($E$2,MAX(-$E$2,IF(C333&lt;50-Prim_Data!E$4,+Prim_Data!$E$2*(50-C333-Prim_Data!E$4)/(Prim_Data!E$3-Prim_Data!E$4),IF(C333&gt;50-Prim_Data!E$5,-Prim_Data!$E$2*(50-C333-Prim_Data!E$5)/(Prim_Data!E$6-Prim_Data!E$5),0))))</f>
        <v>-0.66111111111943899</v>
      </c>
      <c r="F333">
        <f t="shared" si="4"/>
        <v>-1.7313274875788021E-6</v>
      </c>
    </row>
    <row r="334" spans="3:6" x14ac:dyDescent="0.2">
      <c r="C334" s="3">
        <v>50.120000000001497</v>
      </c>
      <c r="D334">
        <v>1.4964655354634274E-6</v>
      </c>
      <c r="E334" s="1">
        <f>MIN($E$2,MAX(-$E$2,IF(C334&lt;50-Prim_Data!E$4,+Prim_Data!$E$2*(50-C334-Prim_Data!E$4)/(Prim_Data!E$3-Prim_Data!E$4),IF(C334&gt;50-Prim_Data!E$5,-Prim_Data!$E$2*(50-C334-Prim_Data!E$5)/(Prim_Data!E$6-Prim_Data!E$5),0))))</f>
        <v>-0.66666666667498165</v>
      </c>
      <c r="F334">
        <f t="shared" si="4"/>
        <v>-9.9764369032139466E-7</v>
      </c>
    </row>
    <row r="335" spans="3:6" x14ac:dyDescent="0.2">
      <c r="C335" s="3">
        <v>50.121000000001501</v>
      </c>
      <c r="D335">
        <v>1.4964655354634274E-6</v>
      </c>
      <c r="E335" s="1">
        <f>MIN($E$2,MAX(-$E$2,IF(C335&lt;50-Prim_Data!E$4,+Prim_Data!$E$2*(50-C335-Prim_Data!E$4)/(Prim_Data!E$3-Prim_Data!E$4),IF(C335&gt;50-Prim_Data!E$5,-Prim_Data!$E$2*(50-C335-Prim_Data!E$5)/(Prim_Data!E$6-Prim_Data!E$5),0))))</f>
        <v>-0.67222222223056372</v>
      </c>
      <c r="F335">
        <f t="shared" ref="F335:F398" si="5">+E335*D335</f>
        <v>-1.0059573877406756E-6</v>
      </c>
    </row>
    <row r="336" spans="3:6" x14ac:dyDescent="0.2">
      <c r="C336" s="3">
        <v>50.122000000001499</v>
      </c>
      <c r="D336">
        <v>3.7411638386585685E-7</v>
      </c>
      <c r="E336" s="1">
        <f>MIN($E$2,MAX(-$E$2,IF(C336&lt;50-Prim_Data!E$4,+Prim_Data!$E$2*(50-C336-Prim_Data!E$4)/(Prim_Data!E$3-Prim_Data!E$4),IF(C336&gt;50-Prim_Data!E$5,-Prim_Data!$E$2*(50-C336-Prim_Data!E$5)/(Prim_Data!E$6-Prim_Data!E$5),0))))</f>
        <v>-0.67777777778610626</v>
      </c>
      <c r="F336">
        <f t="shared" si="5"/>
        <v>-2.5356777128997435E-7</v>
      </c>
    </row>
    <row r="337" spans="3:6" x14ac:dyDescent="0.2">
      <c r="C337" s="3">
        <v>50.123000000001497</v>
      </c>
      <c r="D337">
        <v>0</v>
      </c>
      <c r="E337" s="1">
        <f>MIN($E$2,MAX(-$E$2,IF(C337&lt;50-Prim_Data!E$4,+Prim_Data!$E$2*(50-C337-Prim_Data!E$4)/(Prim_Data!E$3-Prim_Data!E$4),IF(C337&gt;50-Prim_Data!E$5,-Prim_Data!$E$2*(50-C337-Prim_Data!E$5)/(Prim_Data!E$6-Prim_Data!E$5),0))))</f>
        <v>-0.68333333334164892</v>
      </c>
      <c r="F337">
        <f t="shared" si="5"/>
        <v>0</v>
      </c>
    </row>
    <row r="338" spans="3:6" x14ac:dyDescent="0.2">
      <c r="C338" s="3">
        <v>50.124000000001502</v>
      </c>
      <c r="D338">
        <v>0</v>
      </c>
      <c r="E338" s="1">
        <f>MIN($E$2,MAX(-$E$2,IF(C338&lt;50-Prim_Data!E$4,+Prim_Data!$E$2*(50-C338-Prim_Data!E$4)/(Prim_Data!E$3-Prim_Data!E$4),IF(C338&gt;50-Prim_Data!E$5,-Prim_Data!$E$2*(50-C338-Prim_Data!E$5)/(Prim_Data!E$6-Prim_Data!E$5),0))))</f>
        <v>-0.68888888889723099</v>
      </c>
      <c r="F338">
        <f t="shared" si="5"/>
        <v>0</v>
      </c>
    </row>
    <row r="339" spans="3:6" x14ac:dyDescent="0.2">
      <c r="C339" s="3">
        <v>50.125000000001499</v>
      </c>
      <c r="D339">
        <v>0</v>
      </c>
      <c r="E339" s="1">
        <f>MIN($E$2,MAX(-$E$2,IF(C339&lt;50-Prim_Data!E$4,+Prim_Data!$E$2*(50-C339-Prim_Data!E$4)/(Prim_Data!E$3-Prim_Data!E$4),IF(C339&gt;50-Prim_Data!E$5,-Prim_Data!$E$2*(50-C339-Prim_Data!E$5)/(Prim_Data!E$6-Prim_Data!E$5),0))))</f>
        <v>-0.69444444445277365</v>
      </c>
      <c r="F339">
        <f t="shared" si="5"/>
        <v>0</v>
      </c>
    </row>
    <row r="340" spans="3:6" x14ac:dyDescent="0.2">
      <c r="C340" s="3">
        <v>50.126000000001603</v>
      </c>
      <c r="D340">
        <v>0</v>
      </c>
      <c r="E340" s="1">
        <f>MIN($E$2,MAX(-$E$2,IF(C340&lt;50-Prim_Data!E$4,+Prim_Data!$E$2*(50-C340-Prim_Data!E$4)/(Prim_Data!E$3-Prim_Data!E$4),IF(C340&gt;50-Prim_Data!E$5,-Prim_Data!$E$2*(50-C340-Prim_Data!E$5)/(Prim_Data!E$6-Prim_Data!E$5),0))))</f>
        <v>-0.70000000000890839</v>
      </c>
      <c r="F340">
        <f t="shared" si="5"/>
        <v>0</v>
      </c>
    </row>
    <row r="341" spans="3:6" x14ac:dyDescent="0.2">
      <c r="C341" s="3">
        <v>50.127000000001601</v>
      </c>
      <c r="D341">
        <v>0</v>
      </c>
      <c r="E341" s="1">
        <f>MIN($E$2,MAX(-$E$2,IF(C341&lt;50-Prim_Data!E$4,+Prim_Data!$E$2*(50-C341-Prim_Data!E$4)/(Prim_Data!E$3-Prim_Data!E$4),IF(C341&gt;50-Prim_Data!E$5,-Prim_Data!$E$2*(50-C341-Prim_Data!E$5)/(Prim_Data!E$6-Prim_Data!E$5),0))))</f>
        <v>-0.70555555556445093</v>
      </c>
      <c r="F341">
        <f t="shared" si="5"/>
        <v>0</v>
      </c>
    </row>
    <row r="342" spans="3:6" x14ac:dyDescent="0.2">
      <c r="C342" s="3">
        <v>50.128000000001599</v>
      </c>
      <c r="D342">
        <v>0</v>
      </c>
      <c r="E342" s="1">
        <f>MIN($E$2,MAX(-$E$2,IF(C342&lt;50-Prim_Data!E$4,+Prim_Data!$E$2*(50-C342-Prim_Data!E$4)/(Prim_Data!E$3-Prim_Data!E$4),IF(C342&gt;50-Prim_Data!E$5,-Prim_Data!$E$2*(50-C342-Prim_Data!E$5)/(Prim_Data!E$6-Prim_Data!E$5),0))))</f>
        <v>-0.71111111111999359</v>
      </c>
      <c r="F342">
        <f t="shared" si="5"/>
        <v>0</v>
      </c>
    </row>
    <row r="343" spans="3:6" x14ac:dyDescent="0.2">
      <c r="C343" s="3">
        <v>50.129000000001597</v>
      </c>
      <c r="D343">
        <v>0</v>
      </c>
      <c r="E343" s="1">
        <f>MIN($E$2,MAX(-$E$2,IF(C343&lt;50-Prim_Data!E$4,+Prim_Data!$E$2*(50-C343-Prim_Data!E$4)/(Prim_Data!E$3-Prim_Data!E$4),IF(C343&gt;50-Prim_Data!E$5,-Prim_Data!$E$2*(50-C343-Prim_Data!E$5)/(Prim_Data!E$6-Prim_Data!E$5),0))))</f>
        <v>-0.71666666667553613</v>
      </c>
      <c r="F343">
        <f t="shared" si="5"/>
        <v>0</v>
      </c>
    </row>
    <row r="344" spans="3:6" x14ac:dyDescent="0.2">
      <c r="C344" s="3">
        <v>50.130000000001601</v>
      </c>
      <c r="D344">
        <v>0</v>
      </c>
      <c r="E344" s="1">
        <f>MIN($E$2,MAX(-$E$2,IF(C344&lt;50-Prim_Data!E$4,+Prim_Data!$E$2*(50-C344-Prim_Data!E$4)/(Prim_Data!E$3-Prim_Data!E$4),IF(C344&gt;50-Prim_Data!E$5,-Prim_Data!$E$2*(50-C344-Prim_Data!E$5)/(Prim_Data!E$6-Prim_Data!E$5),0))))</f>
        <v>-0.7222222222311182</v>
      </c>
      <c r="F344">
        <f t="shared" si="5"/>
        <v>0</v>
      </c>
    </row>
    <row r="345" spans="3:6" x14ac:dyDescent="0.2">
      <c r="C345" s="3">
        <v>50.131000000001599</v>
      </c>
      <c r="D345">
        <v>0</v>
      </c>
      <c r="E345" s="1">
        <f>MIN($E$2,MAX(-$E$2,IF(C345&lt;50-Prim_Data!E$4,+Prim_Data!$E$2*(50-C345-Prim_Data!E$4)/(Prim_Data!E$3-Prim_Data!E$4),IF(C345&gt;50-Prim_Data!E$5,-Prim_Data!$E$2*(50-C345-Prim_Data!E$5)/(Prim_Data!E$6-Prim_Data!E$5),0))))</f>
        <v>-0.72777777778666086</v>
      </c>
      <c r="F345">
        <f t="shared" si="5"/>
        <v>0</v>
      </c>
    </row>
    <row r="346" spans="3:6" x14ac:dyDescent="0.2">
      <c r="C346" s="3">
        <v>50.132000000001597</v>
      </c>
      <c r="D346">
        <v>0</v>
      </c>
      <c r="E346" s="1">
        <f>MIN($E$2,MAX(-$E$2,IF(C346&lt;50-Prim_Data!E$4,+Prim_Data!$E$2*(50-C346-Prim_Data!E$4)/(Prim_Data!E$3-Prim_Data!E$4),IF(C346&gt;50-Prim_Data!E$5,-Prim_Data!$E$2*(50-C346-Prim_Data!E$5)/(Prim_Data!E$6-Prim_Data!E$5),0))))</f>
        <v>-0.73333333334220341</v>
      </c>
      <c r="F346">
        <f t="shared" si="5"/>
        <v>0</v>
      </c>
    </row>
    <row r="347" spans="3:6" x14ac:dyDescent="0.2">
      <c r="C347" s="3">
        <v>50.133000000001601</v>
      </c>
      <c r="D347">
        <v>0</v>
      </c>
      <c r="E347" s="1">
        <f>MIN($E$2,MAX(-$E$2,IF(C347&lt;50-Prim_Data!E$4,+Prim_Data!$E$2*(50-C347-Prim_Data!E$4)/(Prim_Data!E$3-Prim_Data!E$4),IF(C347&gt;50-Prim_Data!E$5,-Prim_Data!$E$2*(50-C347-Prim_Data!E$5)/(Prim_Data!E$6-Prim_Data!E$5),0))))</f>
        <v>-0.73888888889778559</v>
      </c>
      <c r="F347">
        <f t="shared" si="5"/>
        <v>0</v>
      </c>
    </row>
    <row r="348" spans="3:6" x14ac:dyDescent="0.2">
      <c r="C348" s="3">
        <v>50.134000000001599</v>
      </c>
      <c r="D348">
        <v>0</v>
      </c>
      <c r="E348" s="1">
        <f>MIN($E$2,MAX(-$E$2,IF(C348&lt;50-Prim_Data!E$4,+Prim_Data!$E$2*(50-C348-Prim_Data!E$4)/(Prim_Data!E$3-Prim_Data!E$4),IF(C348&gt;50-Prim_Data!E$5,-Prim_Data!$E$2*(50-C348-Prim_Data!E$5)/(Prim_Data!E$6-Prim_Data!E$5),0))))</f>
        <v>-0.74444444445332814</v>
      </c>
      <c r="F348">
        <f t="shared" si="5"/>
        <v>0</v>
      </c>
    </row>
    <row r="349" spans="3:6" x14ac:dyDescent="0.2">
      <c r="C349" s="3">
        <v>50.135000000001597</v>
      </c>
      <c r="D349">
        <v>0</v>
      </c>
      <c r="E349" s="1">
        <f>MIN($E$2,MAX(-$E$2,IF(C349&lt;50-Prim_Data!E$4,+Prim_Data!$E$2*(50-C349-Prim_Data!E$4)/(Prim_Data!E$3-Prim_Data!E$4),IF(C349&gt;50-Prim_Data!E$5,-Prim_Data!$E$2*(50-C349-Prim_Data!E$5)/(Prim_Data!E$6-Prim_Data!E$5),0))))</f>
        <v>-0.75000000000887079</v>
      </c>
      <c r="F349">
        <f t="shared" si="5"/>
        <v>0</v>
      </c>
    </row>
    <row r="350" spans="3:6" x14ac:dyDescent="0.2">
      <c r="C350" s="3">
        <v>50.136000000001602</v>
      </c>
      <c r="D350">
        <v>0</v>
      </c>
      <c r="E350" s="1">
        <f>MIN($E$2,MAX(-$E$2,IF(C350&lt;50-Prim_Data!E$4,+Prim_Data!$E$2*(50-C350-Prim_Data!E$4)/(Prim_Data!E$3-Prim_Data!E$4),IF(C350&gt;50-Prim_Data!E$5,-Prim_Data!$E$2*(50-C350-Prim_Data!E$5)/(Prim_Data!E$6-Prim_Data!E$5),0))))</f>
        <v>-0.75555555556445286</v>
      </c>
      <c r="F350">
        <f t="shared" si="5"/>
        <v>0</v>
      </c>
    </row>
    <row r="351" spans="3:6" x14ac:dyDescent="0.2">
      <c r="C351" s="3">
        <v>50.137000000001599</v>
      </c>
      <c r="D351">
        <v>0</v>
      </c>
      <c r="E351" s="1">
        <f>MIN($E$2,MAX(-$E$2,IF(C351&lt;50-Prim_Data!E$4,+Prim_Data!$E$2*(50-C351-Prim_Data!E$4)/(Prim_Data!E$3-Prim_Data!E$4),IF(C351&gt;50-Prim_Data!E$5,-Prim_Data!$E$2*(50-C351-Prim_Data!E$5)/(Prim_Data!E$6-Prim_Data!E$5),0))))</f>
        <v>-0.76111111111999541</v>
      </c>
      <c r="F351">
        <f t="shared" si="5"/>
        <v>0</v>
      </c>
    </row>
    <row r="352" spans="3:6" x14ac:dyDescent="0.2">
      <c r="C352" s="3">
        <v>50.138000000001597</v>
      </c>
      <c r="D352">
        <v>0</v>
      </c>
      <c r="E352" s="1">
        <f>MIN($E$2,MAX(-$E$2,IF(C352&lt;50-Prim_Data!E$4,+Prim_Data!$E$2*(50-C352-Prim_Data!E$4)/(Prim_Data!E$3-Prim_Data!E$4),IF(C352&gt;50-Prim_Data!E$5,-Prim_Data!$E$2*(50-C352-Prim_Data!E$5)/(Prim_Data!E$6-Prim_Data!E$5),0))))</f>
        <v>-0.76666666667553807</v>
      </c>
      <c r="F352">
        <f t="shared" si="5"/>
        <v>0</v>
      </c>
    </row>
    <row r="353" spans="3:6" x14ac:dyDescent="0.2">
      <c r="C353" s="3">
        <v>50.139000000001602</v>
      </c>
      <c r="D353">
        <v>0</v>
      </c>
      <c r="E353" s="1">
        <f>MIN($E$2,MAX(-$E$2,IF(C353&lt;50-Prim_Data!E$4,+Prim_Data!$E$2*(50-C353-Prim_Data!E$4)/(Prim_Data!E$3-Prim_Data!E$4),IF(C353&gt;50-Prim_Data!E$5,-Prim_Data!$E$2*(50-C353-Prim_Data!E$5)/(Prim_Data!E$6-Prim_Data!E$5),0))))</f>
        <v>-0.77222222223112014</v>
      </c>
      <c r="F353">
        <f t="shared" si="5"/>
        <v>0</v>
      </c>
    </row>
    <row r="354" spans="3:6" x14ac:dyDescent="0.2">
      <c r="C354" s="3">
        <v>50.140000000001599</v>
      </c>
      <c r="D354">
        <v>0</v>
      </c>
      <c r="E354" s="1">
        <f>MIN($E$2,MAX(-$E$2,IF(C354&lt;50-Prim_Data!E$4,+Prim_Data!$E$2*(50-C354-Prim_Data!E$4)/(Prim_Data!E$3-Prim_Data!E$4),IF(C354&gt;50-Prim_Data!E$5,-Prim_Data!$E$2*(50-C354-Prim_Data!E$5)/(Prim_Data!E$6-Prim_Data!E$5),0))))</f>
        <v>-0.77777777778666279</v>
      </c>
      <c r="F354">
        <f t="shared" si="5"/>
        <v>0</v>
      </c>
    </row>
    <row r="355" spans="3:6" x14ac:dyDescent="0.2">
      <c r="C355" s="3">
        <v>50.141000000001597</v>
      </c>
      <c r="D355">
        <v>0</v>
      </c>
      <c r="E355" s="1">
        <f>MIN($E$2,MAX(-$E$2,IF(C355&lt;50-Prim_Data!E$4,+Prim_Data!$E$2*(50-C355-Prim_Data!E$4)/(Prim_Data!E$3-Prim_Data!E$4),IF(C355&gt;50-Prim_Data!E$5,-Prim_Data!$E$2*(50-C355-Prim_Data!E$5)/(Prim_Data!E$6-Prim_Data!E$5),0))))</f>
        <v>-0.78333333334220534</v>
      </c>
      <c r="F355">
        <f t="shared" si="5"/>
        <v>0</v>
      </c>
    </row>
    <row r="356" spans="3:6" x14ac:dyDescent="0.2">
      <c r="C356" s="3">
        <v>50.142000000001602</v>
      </c>
      <c r="D356">
        <v>0</v>
      </c>
      <c r="E356" s="1">
        <f>MIN($E$2,MAX(-$E$2,IF(C356&lt;50-Prim_Data!E$4,+Prim_Data!$E$2*(50-C356-Prim_Data!E$4)/(Prim_Data!E$3-Prim_Data!E$4),IF(C356&gt;50-Prim_Data!E$5,-Prim_Data!$E$2*(50-C356-Prim_Data!E$5)/(Prim_Data!E$6-Prim_Data!E$5),0))))</f>
        <v>-0.78888888889778741</v>
      </c>
      <c r="F356">
        <f t="shared" si="5"/>
        <v>0</v>
      </c>
    </row>
    <row r="357" spans="3:6" x14ac:dyDescent="0.2">
      <c r="C357" s="3">
        <v>50.143000000001599</v>
      </c>
      <c r="D357">
        <v>0</v>
      </c>
      <c r="E357" s="1">
        <f>MIN($E$2,MAX(-$E$2,IF(C357&lt;50-Prim_Data!E$4,+Prim_Data!$E$2*(50-C357-Prim_Data!E$4)/(Prim_Data!E$3-Prim_Data!E$4),IF(C357&gt;50-Prim_Data!E$5,-Prim_Data!$E$2*(50-C357-Prim_Data!E$5)/(Prim_Data!E$6-Prim_Data!E$5),0))))</f>
        <v>-0.79444444445333007</v>
      </c>
      <c r="F357">
        <f t="shared" si="5"/>
        <v>0</v>
      </c>
    </row>
    <row r="358" spans="3:6" x14ac:dyDescent="0.2">
      <c r="C358" s="3">
        <v>50.144000000001604</v>
      </c>
      <c r="D358">
        <v>0</v>
      </c>
      <c r="E358" s="1">
        <f>MIN($E$2,MAX(-$E$2,IF(C358&lt;50-Prim_Data!E$4,+Prim_Data!$E$2*(50-C358-Prim_Data!E$4)/(Prim_Data!E$3-Prim_Data!E$4),IF(C358&gt;50-Prim_Data!E$5,-Prim_Data!$E$2*(50-C358-Prim_Data!E$5)/(Prim_Data!E$6-Prim_Data!E$5),0))))</f>
        <v>-0.80000000000891214</v>
      </c>
      <c r="F358">
        <f t="shared" si="5"/>
        <v>0</v>
      </c>
    </row>
    <row r="359" spans="3:6" x14ac:dyDescent="0.2">
      <c r="C359" s="3">
        <v>50.145000000001602</v>
      </c>
      <c r="D359">
        <v>3.7411638386585685E-7</v>
      </c>
      <c r="E359" s="1">
        <f>MIN($E$2,MAX(-$E$2,IF(C359&lt;50-Prim_Data!E$4,+Prim_Data!$E$2*(50-C359-Prim_Data!E$4)/(Prim_Data!E$3-Prim_Data!E$4),IF(C359&gt;50-Prim_Data!E$5,-Prim_Data!$E$2*(50-C359-Prim_Data!E$5)/(Prim_Data!E$6-Prim_Data!E$5),0))))</f>
        <v>-0.80555555556445468</v>
      </c>
      <c r="F359">
        <f t="shared" si="5"/>
        <v>-3.0137153145082508E-7</v>
      </c>
    </row>
    <row r="360" spans="3:6" x14ac:dyDescent="0.2">
      <c r="C360" s="3">
        <v>50.1460000000016</v>
      </c>
      <c r="D360">
        <v>0</v>
      </c>
      <c r="E360" s="1">
        <f>MIN($E$2,MAX(-$E$2,IF(C360&lt;50-Prim_Data!E$4,+Prim_Data!$E$2*(50-C360-Prim_Data!E$4)/(Prim_Data!E$3-Prim_Data!E$4),IF(C360&gt;50-Prim_Data!E$5,-Prim_Data!$E$2*(50-C360-Prim_Data!E$5)/(Prim_Data!E$6-Prim_Data!E$5),0))))</f>
        <v>-0.81111111111999734</v>
      </c>
      <c r="F360">
        <f t="shared" si="5"/>
        <v>0</v>
      </c>
    </row>
    <row r="361" spans="3:6" x14ac:dyDescent="0.2">
      <c r="C361" s="3">
        <v>50.147000000001697</v>
      </c>
      <c r="D361">
        <v>0</v>
      </c>
      <c r="E361" s="1">
        <f>MIN($E$2,MAX(-$E$2,IF(C361&lt;50-Prim_Data!E$4,+Prim_Data!$E$2*(50-C361-Prim_Data!E$4)/(Prim_Data!E$3-Prim_Data!E$4),IF(C361&gt;50-Prim_Data!E$5,-Prim_Data!$E$2*(50-C361-Prim_Data!E$5)/(Prim_Data!E$6-Prim_Data!E$5),0))))</f>
        <v>-0.81666666667609256</v>
      </c>
      <c r="F361">
        <f t="shared" si="5"/>
        <v>0</v>
      </c>
    </row>
    <row r="362" spans="3:6" x14ac:dyDescent="0.2">
      <c r="C362" s="3">
        <v>50.148000000001701</v>
      </c>
      <c r="D362">
        <v>0</v>
      </c>
      <c r="E362" s="1">
        <f>MIN($E$2,MAX(-$E$2,IF(C362&lt;50-Prim_Data!E$4,+Prim_Data!$E$2*(50-C362-Prim_Data!E$4)/(Prim_Data!E$3-Prim_Data!E$4),IF(C362&gt;50-Prim_Data!E$5,-Prim_Data!$E$2*(50-C362-Prim_Data!E$5)/(Prim_Data!E$6-Prim_Data!E$5),0))))</f>
        <v>-0.82222222223167463</v>
      </c>
      <c r="F362">
        <f t="shared" si="5"/>
        <v>0</v>
      </c>
    </row>
    <row r="363" spans="3:6" x14ac:dyDescent="0.2">
      <c r="C363" s="3">
        <v>50.149000000001699</v>
      </c>
      <c r="D363">
        <v>0</v>
      </c>
      <c r="E363" s="1">
        <f>MIN($E$2,MAX(-$E$2,IF(C363&lt;50-Prim_Data!E$4,+Prim_Data!$E$2*(50-C363-Prim_Data!E$4)/(Prim_Data!E$3-Prim_Data!E$4),IF(C363&gt;50-Prim_Data!E$5,-Prim_Data!$E$2*(50-C363-Prim_Data!E$5)/(Prim_Data!E$6-Prim_Data!E$5),0))))</f>
        <v>-0.82777777778721728</v>
      </c>
      <c r="F363">
        <f t="shared" si="5"/>
        <v>0</v>
      </c>
    </row>
    <row r="364" spans="3:6" x14ac:dyDescent="0.2">
      <c r="C364" s="3">
        <v>50.150000000001697</v>
      </c>
      <c r="D364">
        <v>3.7411638386585685E-7</v>
      </c>
      <c r="E364" s="1">
        <f>MIN($E$2,MAX(-$E$2,IF(C364&lt;50-Prim_Data!E$4,+Prim_Data!$E$2*(50-C364-Prim_Data!E$4)/(Prim_Data!E$3-Prim_Data!E$4),IF(C364&gt;50-Prim_Data!E$5,-Prim_Data!$E$2*(50-C364-Prim_Data!E$5)/(Prim_Data!E$6-Prim_Data!E$5),0))))</f>
        <v>-0.83333333334275994</v>
      </c>
      <c r="F364">
        <f t="shared" si="5"/>
        <v>-3.1176365322507402E-7</v>
      </c>
    </row>
    <row r="365" spans="3:6" x14ac:dyDescent="0.2">
      <c r="C365" s="3">
        <v>50.151000000001702</v>
      </c>
      <c r="D365">
        <v>0</v>
      </c>
      <c r="E365" s="1">
        <f>MIN($E$2,MAX(-$E$2,IF(C365&lt;50-Prim_Data!E$4,+Prim_Data!$E$2*(50-C365-Prim_Data!E$4)/(Prim_Data!E$3-Prim_Data!E$4),IF(C365&gt;50-Prim_Data!E$5,-Prim_Data!$E$2*(50-C365-Prim_Data!E$5)/(Prim_Data!E$6-Prim_Data!E$5),0))))</f>
        <v>-0.83888888889834201</v>
      </c>
      <c r="F365">
        <f t="shared" si="5"/>
        <v>0</v>
      </c>
    </row>
    <row r="366" spans="3:6" x14ac:dyDescent="0.2">
      <c r="C366" s="3">
        <v>50.152000000001699</v>
      </c>
      <c r="D366">
        <v>0</v>
      </c>
      <c r="E366" s="1">
        <f>MIN($E$2,MAX(-$E$2,IF(C366&lt;50-Prim_Data!E$4,+Prim_Data!$E$2*(50-C366-Prim_Data!E$4)/(Prim_Data!E$3-Prim_Data!E$4),IF(C366&gt;50-Prim_Data!E$5,-Prim_Data!$E$2*(50-C366-Prim_Data!E$5)/(Prim_Data!E$6-Prim_Data!E$5),0))))</f>
        <v>-0.84444444445388456</v>
      </c>
      <c r="F366">
        <f t="shared" si="5"/>
        <v>0</v>
      </c>
    </row>
    <row r="367" spans="3:6" x14ac:dyDescent="0.2">
      <c r="C367" s="3">
        <v>50.153000000001697</v>
      </c>
      <c r="D367">
        <v>0</v>
      </c>
      <c r="E367" s="1">
        <f>MIN($E$2,MAX(-$E$2,IF(C367&lt;50-Prim_Data!E$4,+Prim_Data!$E$2*(50-C367-Prim_Data!E$4)/(Prim_Data!E$3-Prim_Data!E$4),IF(C367&gt;50-Prim_Data!E$5,-Prim_Data!$E$2*(50-C367-Prim_Data!E$5)/(Prim_Data!E$6-Prim_Data!E$5),0))))</f>
        <v>-0.85000000000942721</v>
      </c>
      <c r="F367">
        <f t="shared" si="5"/>
        <v>0</v>
      </c>
    </row>
    <row r="368" spans="3:6" x14ac:dyDescent="0.2">
      <c r="C368" s="3">
        <v>50.154000000001702</v>
      </c>
      <c r="D368">
        <v>0</v>
      </c>
      <c r="E368" s="1">
        <f>MIN($E$2,MAX(-$E$2,IF(C368&lt;50-Prim_Data!E$4,+Prim_Data!$E$2*(50-C368-Prim_Data!E$4)/(Prim_Data!E$3-Prim_Data!E$4),IF(C368&gt;50-Prim_Data!E$5,-Prim_Data!$E$2*(50-C368-Prim_Data!E$5)/(Prim_Data!E$6-Prim_Data!E$5),0))))</f>
        <v>-0.85555555556500928</v>
      </c>
      <c r="F368">
        <f t="shared" si="5"/>
        <v>0</v>
      </c>
    </row>
    <row r="369" spans="3:6" x14ac:dyDescent="0.2">
      <c r="C369" s="3">
        <v>50.155000000001699</v>
      </c>
      <c r="D369">
        <v>3.7411638386585685E-7</v>
      </c>
      <c r="E369" s="1">
        <f>MIN($E$2,MAX(-$E$2,IF(C369&lt;50-Prim_Data!E$4,+Prim_Data!$E$2*(50-C369-Prim_Data!E$4)/(Prim_Data!E$3-Prim_Data!E$4),IF(C369&gt;50-Prim_Data!E$5,-Prim_Data!$E$2*(50-C369-Prim_Data!E$5)/(Prim_Data!E$6-Prim_Data!E$5),0))))</f>
        <v>-0.86111111112055194</v>
      </c>
      <c r="F369">
        <f t="shared" si="5"/>
        <v>-3.2215577499913094E-7</v>
      </c>
    </row>
    <row r="370" spans="3:6" x14ac:dyDescent="0.2">
      <c r="C370" s="3">
        <v>50.156000000001697</v>
      </c>
      <c r="D370">
        <v>0</v>
      </c>
      <c r="E370" s="1">
        <f>MIN($E$2,MAX(-$E$2,IF(C370&lt;50-Prim_Data!E$4,+Prim_Data!$E$2*(50-C370-Prim_Data!E$4)/(Prim_Data!E$3-Prim_Data!E$4),IF(C370&gt;50-Prim_Data!E$5,-Prim_Data!$E$2*(50-C370-Prim_Data!E$5)/(Prim_Data!E$6-Prim_Data!E$5),0))))</f>
        <v>-0.86666666667609449</v>
      </c>
      <c r="F370">
        <f t="shared" si="5"/>
        <v>0</v>
      </c>
    </row>
    <row r="371" spans="3:6" x14ac:dyDescent="0.2">
      <c r="C371" s="3">
        <v>50.157000000001702</v>
      </c>
      <c r="D371">
        <v>0</v>
      </c>
      <c r="E371" s="1">
        <f>MIN($E$2,MAX(-$E$2,IF(C371&lt;50-Prim_Data!E$4,+Prim_Data!$E$2*(50-C371-Prim_Data!E$4)/(Prim_Data!E$3-Prim_Data!E$4),IF(C371&gt;50-Prim_Data!E$5,-Prim_Data!$E$2*(50-C371-Prim_Data!E$5)/(Prim_Data!E$6-Prim_Data!E$5),0))))</f>
        <v>-0.87222222223167656</v>
      </c>
      <c r="F371">
        <f t="shared" si="5"/>
        <v>0</v>
      </c>
    </row>
    <row r="372" spans="3:6" x14ac:dyDescent="0.2">
      <c r="C372" s="3">
        <v>50.158000000001699</v>
      </c>
      <c r="D372">
        <v>0</v>
      </c>
      <c r="E372" s="1">
        <f>MIN($E$2,MAX(-$E$2,IF(C372&lt;50-Prim_Data!E$4,+Prim_Data!$E$2*(50-C372-Prim_Data!E$4)/(Prim_Data!E$3-Prim_Data!E$4),IF(C372&gt;50-Prim_Data!E$5,-Prim_Data!$E$2*(50-C372-Prim_Data!E$5)/(Prim_Data!E$6-Prim_Data!E$5),0))))</f>
        <v>-0.87777777778721922</v>
      </c>
      <c r="F372">
        <f t="shared" si="5"/>
        <v>0</v>
      </c>
    </row>
    <row r="373" spans="3:6" x14ac:dyDescent="0.2">
      <c r="C373" s="3">
        <v>50.159000000001697</v>
      </c>
      <c r="D373">
        <v>0</v>
      </c>
      <c r="E373" s="1">
        <f>MIN($E$2,MAX(-$E$2,IF(C373&lt;50-Prim_Data!E$4,+Prim_Data!$E$2*(50-C373-Prim_Data!E$4)/(Prim_Data!E$3-Prim_Data!E$4),IF(C373&gt;50-Prim_Data!E$5,-Prim_Data!$E$2*(50-C373-Prim_Data!E$5)/(Prim_Data!E$6-Prim_Data!E$5),0))))</f>
        <v>-0.88333333334276176</v>
      </c>
      <c r="F373">
        <f t="shared" si="5"/>
        <v>0</v>
      </c>
    </row>
    <row r="374" spans="3:6" x14ac:dyDescent="0.2">
      <c r="C374" s="3">
        <v>50.160000000001702</v>
      </c>
      <c r="D374">
        <v>0</v>
      </c>
      <c r="E374" s="1">
        <f>MIN($E$2,MAX(-$E$2,IF(C374&lt;50-Prim_Data!E$4,+Prim_Data!$E$2*(50-C374-Prim_Data!E$4)/(Prim_Data!E$3-Prim_Data!E$4),IF(C374&gt;50-Prim_Data!E$5,-Prim_Data!$E$2*(50-C374-Prim_Data!E$5)/(Prim_Data!E$6-Prim_Data!E$5),0))))</f>
        <v>-0.88888888889834383</v>
      </c>
      <c r="F374">
        <f t="shared" si="5"/>
        <v>0</v>
      </c>
    </row>
    <row r="375" spans="3:6" x14ac:dyDescent="0.2">
      <c r="C375" s="3">
        <v>50.1610000000017</v>
      </c>
      <c r="D375">
        <v>0</v>
      </c>
      <c r="E375" s="1">
        <f>MIN($E$2,MAX(-$E$2,IF(C375&lt;50-Prim_Data!E$4,+Prim_Data!$E$2*(50-C375-Prim_Data!E$4)/(Prim_Data!E$3-Prim_Data!E$4),IF(C375&gt;50-Prim_Data!E$5,-Prim_Data!$E$2*(50-C375-Prim_Data!E$5)/(Prim_Data!E$6-Prim_Data!E$5),0))))</f>
        <v>-0.89444444445388649</v>
      </c>
      <c r="F375">
        <f t="shared" si="5"/>
        <v>0</v>
      </c>
    </row>
    <row r="376" spans="3:6" x14ac:dyDescent="0.2">
      <c r="C376" s="3">
        <v>50.162000000001697</v>
      </c>
      <c r="D376">
        <v>0</v>
      </c>
      <c r="E376" s="1">
        <f>MIN($E$2,MAX(-$E$2,IF(C376&lt;50-Prim_Data!E$4,+Prim_Data!$E$2*(50-C376-Prim_Data!E$4)/(Prim_Data!E$3-Prim_Data!E$4),IF(C376&gt;50-Prim_Data!E$5,-Prim_Data!$E$2*(50-C376-Prim_Data!E$5)/(Prim_Data!E$6-Prim_Data!E$5),0))))</f>
        <v>-0.90000000000942915</v>
      </c>
      <c r="F376">
        <f t="shared" si="5"/>
        <v>0</v>
      </c>
    </row>
    <row r="377" spans="3:6" x14ac:dyDescent="0.2">
      <c r="C377" s="3">
        <v>50.163000000001702</v>
      </c>
      <c r="D377">
        <v>0</v>
      </c>
      <c r="E377" s="1">
        <f>MIN($E$2,MAX(-$E$2,IF(C377&lt;50-Prim_Data!E$4,+Prim_Data!$E$2*(50-C377-Prim_Data!E$4)/(Prim_Data!E$3-Prim_Data!E$4),IF(C377&gt;50-Prim_Data!E$5,-Prim_Data!$E$2*(50-C377-Prim_Data!E$5)/(Prim_Data!E$6-Prim_Data!E$5),0))))</f>
        <v>-0.90555555556501122</v>
      </c>
      <c r="F377">
        <f t="shared" si="5"/>
        <v>0</v>
      </c>
    </row>
    <row r="378" spans="3:6" x14ac:dyDescent="0.2">
      <c r="C378" s="3">
        <v>50.1640000000017</v>
      </c>
      <c r="D378">
        <v>0</v>
      </c>
      <c r="E378" s="1">
        <f>MIN($E$2,MAX(-$E$2,IF(C378&lt;50-Prim_Data!E$4,+Prim_Data!$E$2*(50-C378-Prim_Data!E$4)/(Prim_Data!E$3-Prim_Data!E$4),IF(C378&gt;50-Prim_Data!E$5,-Prim_Data!$E$2*(50-C378-Prim_Data!E$5)/(Prim_Data!E$6-Prim_Data!E$5),0))))</f>
        <v>-0.91111111112055376</v>
      </c>
      <c r="F378">
        <f t="shared" si="5"/>
        <v>0</v>
      </c>
    </row>
    <row r="379" spans="3:6" x14ac:dyDescent="0.2">
      <c r="C379" s="3">
        <v>50.165000000001697</v>
      </c>
      <c r="D379">
        <v>0</v>
      </c>
      <c r="E379" s="1">
        <f>MIN($E$2,MAX(-$E$2,IF(C379&lt;50-Prim_Data!E$4,+Prim_Data!$E$2*(50-C379-Prim_Data!E$4)/(Prim_Data!E$3-Prim_Data!E$4),IF(C379&gt;50-Prim_Data!E$5,-Prim_Data!$E$2*(50-C379-Prim_Data!E$5)/(Prim_Data!E$6-Prim_Data!E$5),0))))</f>
        <v>-0.91666666667609642</v>
      </c>
      <c r="F379">
        <f t="shared" si="5"/>
        <v>0</v>
      </c>
    </row>
    <row r="380" spans="3:6" x14ac:dyDescent="0.2">
      <c r="C380" s="3">
        <v>50.166000000001702</v>
      </c>
      <c r="D380">
        <v>0</v>
      </c>
      <c r="E380" s="1">
        <f>MIN($E$2,MAX(-$E$2,IF(C380&lt;50-Prim_Data!E$4,+Prim_Data!$E$2*(50-C380-Prim_Data!E$4)/(Prim_Data!E$3-Prim_Data!E$4),IF(C380&gt;50-Prim_Data!E$5,-Prim_Data!$E$2*(50-C380-Prim_Data!E$5)/(Prim_Data!E$6-Prim_Data!E$5),0))))</f>
        <v>-0.92222222223167849</v>
      </c>
      <c r="F380">
        <f t="shared" si="5"/>
        <v>0</v>
      </c>
    </row>
    <row r="381" spans="3:6" x14ac:dyDescent="0.2">
      <c r="C381" s="3">
        <v>50.1670000000017</v>
      </c>
      <c r="D381">
        <v>0</v>
      </c>
      <c r="E381" s="1">
        <f>MIN($E$2,MAX(-$E$2,IF(C381&lt;50-Prim_Data!E$4,+Prim_Data!$E$2*(50-C381-Prim_Data!E$4)/(Prim_Data!E$3-Prim_Data!E$4),IF(C381&gt;50-Prim_Data!E$5,-Prim_Data!$E$2*(50-C381-Prim_Data!E$5)/(Prim_Data!E$6-Prim_Data!E$5),0))))</f>
        <v>-0.92777777778722104</v>
      </c>
      <c r="F381">
        <f t="shared" si="5"/>
        <v>0</v>
      </c>
    </row>
    <row r="382" spans="3:6" x14ac:dyDescent="0.2">
      <c r="C382" s="3">
        <v>50.168000000001797</v>
      </c>
      <c r="D382">
        <v>0</v>
      </c>
      <c r="E382" s="1">
        <f>MIN($E$2,MAX(-$E$2,IF(C382&lt;50-Prim_Data!E$4,+Prim_Data!$E$2*(50-C382-Prim_Data!E$4)/(Prim_Data!E$3-Prim_Data!E$4),IF(C382&gt;50-Prim_Data!E$5,-Prim_Data!$E$2*(50-C382-Prim_Data!E$5)/(Prim_Data!E$6-Prim_Data!E$5),0))))</f>
        <v>-0.93333333334331636</v>
      </c>
      <c r="F382">
        <f t="shared" si="5"/>
        <v>0</v>
      </c>
    </row>
    <row r="383" spans="3:6" x14ac:dyDescent="0.2">
      <c r="C383" s="3">
        <v>50.169000000001802</v>
      </c>
      <c r="D383">
        <v>0</v>
      </c>
      <c r="E383" s="1">
        <f>MIN($E$2,MAX(-$E$2,IF(C383&lt;50-Prim_Data!E$4,+Prim_Data!$E$2*(50-C383-Prim_Data!E$4)/(Prim_Data!E$3-Prim_Data!E$4),IF(C383&gt;50-Prim_Data!E$5,-Prim_Data!$E$2*(50-C383-Prim_Data!E$5)/(Prim_Data!E$6-Prim_Data!E$5),0))))</f>
        <v>-0.93888888889889843</v>
      </c>
      <c r="F383">
        <f t="shared" si="5"/>
        <v>0</v>
      </c>
    </row>
    <row r="384" spans="3:6" x14ac:dyDescent="0.2">
      <c r="C384" s="3">
        <v>50.170000000001799</v>
      </c>
      <c r="D384">
        <v>0</v>
      </c>
      <c r="E384" s="1">
        <f>MIN($E$2,MAX(-$E$2,IF(C384&lt;50-Prim_Data!E$4,+Prim_Data!$E$2*(50-C384-Prim_Data!E$4)/(Prim_Data!E$3-Prim_Data!E$4),IF(C384&gt;50-Prim_Data!E$5,-Prim_Data!$E$2*(50-C384-Prim_Data!E$5)/(Prim_Data!E$6-Prim_Data!E$5),0))))</f>
        <v>-0.94444444445444098</v>
      </c>
      <c r="F384">
        <f t="shared" si="5"/>
        <v>0</v>
      </c>
    </row>
    <row r="385" spans="3:6" x14ac:dyDescent="0.2">
      <c r="C385" s="3">
        <v>50.171000000001797</v>
      </c>
      <c r="D385">
        <v>0</v>
      </c>
      <c r="E385" s="1">
        <f>MIN($E$2,MAX(-$E$2,IF(C385&lt;50-Prim_Data!E$4,+Prim_Data!$E$2*(50-C385-Prim_Data!E$4)/(Prim_Data!E$3-Prim_Data!E$4),IF(C385&gt;50-Prim_Data!E$5,-Prim_Data!$E$2*(50-C385-Prim_Data!E$5)/(Prim_Data!E$6-Prim_Data!E$5),0))))</f>
        <v>-0.95000000000998364</v>
      </c>
      <c r="F385">
        <f t="shared" si="5"/>
        <v>0</v>
      </c>
    </row>
    <row r="386" spans="3:6" x14ac:dyDescent="0.2">
      <c r="C386" s="3">
        <v>50.172000000001802</v>
      </c>
      <c r="D386">
        <v>0</v>
      </c>
      <c r="E386" s="1">
        <f>MIN($E$2,MAX(-$E$2,IF(C386&lt;50-Prim_Data!E$4,+Prim_Data!$E$2*(50-C386-Prim_Data!E$4)/(Prim_Data!E$3-Prim_Data!E$4),IF(C386&gt;50-Prim_Data!E$5,-Prim_Data!$E$2*(50-C386-Prim_Data!E$5)/(Prim_Data!E$6-Prim_Data!E$5),0))))</f>
        <v>-0.95555555556556571</v>
      </c>
      <c r="F386">
        <f t="shared" si="5"/>
        <v>0</v>
      </c>
    </row>
    <row r="387" spans="3:6" x14ac:dyDescent="0.2">
      <c r="C387" s="3">
        <v>50.173000000001799</v>
      </c>
      <c r="D387">
        <v>0</v>
      </c>
      <c r="E387" s="1">
        <f>MIN($E$2,MAX(-$E$2,IF(C387&lt;50-Prim_Data!E$4,+Prim_Data!$E$2*(50-C387-Prim_Data!E$4)/(Prim_Data!E$3-Prim_Data!E$4),IF(C387&gt;50-Prim_Data!E$5,-Prim_Data!$E$2*(50-C387-Prim_Data!E$5)/(Prim_Data!E$6-Prim_Data!E$5),0))))</f>
        <v>-0.96111111112110836</v>
      </c>
      <c r="F387">
        <f t="shared" si="5"/>
        <v>0</v>
      </c>
    </row>
    <row r="388" spans="3:6" x14ac:dyDescent="0.2">
      <c r="C388" s="3">
        <v>50.174000000001797</v>
      </c>
      <c r="D388">
        <v>0</v>
      </c>
      <c r="E388" s="1">
        <f>MIN($E$2,MAX(-$E$2,IF(C388&lt;50-Prim_Data!E$4,+Prim_Data!$E$2*(50-C388-Prim_Data!E$4)/(Prim_Data!E$3-Prim_Data!E$4),IF(C388&gt;50-Prim_Data!E$5,-Prim_Data!$E$2*(50-C388-Prim_Data!E$5)/(Prim_Data!E$6-Prim_Data!E$5),0))))</f>
        <v>-0.96666666667665091</v>
      </c>
      <c r="F388">
        <f t="shared" si="5"/>
        <v>0</v>
      </c>
    </row>
    <row r="389" spans="3:6" x14ac:dyDescent="0.2">
      <c r="C389" s="3">
        <v>50.175000000001802</v>
      </c>
      <c r="D389">
        <v>0</v>
      </c>
      <c r="E389" s="1">
        <f>MIN($E$2,MAX(-$E$2,IF(C389&lt;50-Prim_Data!E$4,+Prim_Data!$E$2*(50-C389-Prim_Data!E$4)/(Prim_Data!E$3-Prim_Data!E$4),IF(C389&gt;50-Prim_Data!E$5,-Prim_Data!$E$2*(50-C389-Prim_Data!E$5)/(Prim_Data!E$6-Prim_Data!E$5),0))))</f>
        <v>-0.97222222223223298</v>
      </c>
      <c r="F389">
        <f t="shared" si="5"/>
        <v>0</v>
      </c>
    </row>
    <row r="390" spans="3:6" x14ac:dyDescent="0.2">
      <c r="C390" s="3">
        <v>50.1760000000018</v>
      </c>
      <c r="D390">
        <v>0</v>
      </c>
      <c r="E390" s="1">
        <f>MIN($E$2,MAX(-$E$2,IF(C390&lt;50-Prim_Data!E$4,+Prim_Data!$E$2*(50-C390-Prim_Data!E$4)/(Prim_Data!E$3-Prim_Data!E$4),IF(C390&gt;50-Prim_Data!E$5,-Prim_Data!$E$2*(50-C390-Prim_Data!E$5)/(Prim_Data!E$6-Prim_Data!E$5),0))))</f>
        <v>-0.97777777778777564</v>
      </c>
      <c r="F390">
        <f t="shared" si="5"/>
        <v>0</v>
      </c>
    </row>
    <row r="391" spans="3:6" x14ac:dyDescent="0.2">
      <c r="C391" s="3">
        <v>50.177000000001797</v>
      </c>
      <c r="D391">
        <v>0</v>
      </c>
      <c r="E391" s="1">
        <f>MIN($E$2,MAX(-$E$2,IF(C391&lt;50-Prim_Data!E$4,+Prim_Data!$E$2*(50-C391-Prim_Data!E$4)/(Prim_Data!E$3-Prim_Data!E$4),IF(C391&gt;50-Prim_Data!E$5,-Prim_Data!$E$2*(50-C391-Prim_Data!E$5)/(Prim_Data!E$6-Prim_Data!E$5),0))))</f>
        <v>-0.98333333334331818</v>
      </c>
      <c r="F391">
        <f t="shared" si="5"/>
        <v>0</v>
      </c>
    </row>
    <row r="392" spans="3:6" x14ac:dyDescent="0.2">
      <c r="C392" s="3">
        <v>50.178000000001802</v>
      </c>
      <c r="D392">
        <v>0</v>
      </c>
      <c r="E392" s="1">
        <f>MIN($E$2,MAX(-$E$2,IF(C392&lt;50-Prim_Data!E$4,+Prim_Data!$E$2*(50-C392-Prim_Data!E$4)/(Prim_Data!E$3-Prim_Data!E$4),IF(C392&gt;50-Prim_Data!E$5,-Prim_Data!$E$2*(50-C392-Prim_Data!E$5)/(Prim_Data!E$6-Prim_Data!E$5),0))))</f>
        <v>-0.98888888889890036</v>
      </c>
      <c r="F392">
        <f t="shared" si="5"/>
        <v>0</v>
      </c>
    </row>
    <row r="393" spans="3:6" x14ac:dyDescent="0.2">
      <c r="C393" s="3">
        <v>50.1790000000018</v>
      </c>
      <c r="D393">
        <v>0</v>
      </c>
      <c r="E393" s="1">
        <f>MIN($E$2,MAX(-$E$2,IF(C393&lt;50-Prim_Data!E$4,+Prim_Data!$E$2*(50-C393-Prim_Data!E$4)/(Prim_Data!E$3-Prim_Data!E$4),IF(C393&gt;50-Prim_Data!E$5,-Prim_Data!$E$2*(50-C393-Prim_Data!E$5)/(Prim_Data!E$6-Prim_Data!E$5),0))))</f>
        <v>-0.99444444445444291</v>
      </c>
      <c r="F393">
        <f t="shared" si="5"/>
        <v>0</v>
      </c>
    </row>
    <row r="394" spans="3:6" x14ac:dyDescent="0.2">
      <c r="C394" s="3">
        <v>50.180000000001797</v>
      </c>
      <c r="D394">
        <v>0</v>
      </c>
      <c r="E394" s="1">
        <f>MIN($E$2,MAX(-$E$2,IF(C394&lt;50-Prim_Data!E$4,+Prim_Data!$E$2*(50-C394-Prim_Data!E$4)/(Prim_Data!E$3-Prim_Data!E$4),IF(C394&gt;50-Prim_Data!E$5,-Prim_Data!$E$2*(50-C394-Prim_Data!E$5)/(Prim_Data!E$6-Prim_Data!E$5),0))))</f>
        <v>-1</v>
      </c>
      <c r="F394">
        <f t="shared" si="5"/>
        <v>0</v>
      </c>
    </row>
    <row r="395" spans="3:6" x14ac:dyDescent="0.2">
      <c r="C395" s="3">
        <v>50.181000000001802</v>
      </c>
      <c r="D395">
        <v>0</v>
      </c>
      <c r="E395" s="1">
        <f>MIN($E$2,MAX(-$E$2,IF(C395&lt;50-Prim_Data!E$4,+Prim_Data!$E$2*(50-C395-Prim_Data!E$4)/(Prim_Data!E$3-Prim_Data!E$4),IF(C395&gt;50-Prim_Data!E$5,-Prim_Data!$E$2*(50-C395-Prim_Data!E$5)/(Prim_Data!E$6-Prim_Data!E$5),0))))</f>
        <v>-1</v>
      </c>
      <c r="F395">
        <f t="shared" si="5"/>
        <v>0</v>
      </c>
    </row>
    <row r="396" spans="3:6" x14ac:dyDescent="0.2">
      <c r="C396" s="3">
        <v>50.1820000000018</v>
      </c>
      <c r="D396">
        <v>0</v>
      </c>
      <c r="E396" s="1">
        <f>MIN($E$2,MAX(-$E$2,IF(C396&lt;50-Prim_Data!E$4,+Prim_Data!$E$2*(50-C396-Prim_Data!E$4)/(Prim_Data!E$3-Prim_Data!E$4),IF(C396&gt;50-Prim_Data!E$5,-Prim_Data!$E$2*(50-C396-Prim_Data!E$5)/(Prim_Data!E$6-Prim_Data!E$5),0))))</f>
        <v>-1</v>
      </c>
      <c r="F396">
        <f t="shared" si="5"/>
        <v>0</v>
      </c>
    </row>
    <row r="397" spans="3:6" x14ac:dyDescent="0.2">
      <c r="C397" s="3">
        <v>50.183000000001798</v>
      </c>
      <c r="D397">
        <v>0</v>
      </c>
      <c r="E397" s="1">
        <f>MIN($E$2,MAX(-$E$2,IF(C397&lt;50-Prim_Data!E$4,+Prim_Data!$E$2*(50-C397-Prim_Data!E$4)/(Prim_Data!E$3-Prim_Data!E$4),IF(C397&gt;50-Prim_Data!E$5,-Prim_Data!$E$2*(50-C397-Prim_Data!E$5)/(Prim_Data!E$6-Prim_Data!E$5),0))))</f>
        <v>-1</v>
      </c>
      <c r="F397">
        <f t="shared" si="5"/>
        <v>0</v>
      </c>
    </row>
    <row r="398" spans="3:6" x14ac:dyDescent="0.2">
      <c r="C398" s="3">
        <v>50.184000000001802</v>
      </c>
      <c r="D398">
        <v>0</v>
      </c>
      <c r="E398" s="1">
        <f>MIN($E$2,MAX(-$E$2,IF(C398&lt;50-Prim_Data!E$4,+Prim_Data!$E$2*(50-C398-Prim_Data!E$4)/(Prim_Data!E$3-Prim_Data!E$4),IF(C398&gt;50-Prim_Data!E$5,-Prim_Data!$E$2*(50-C398-Prim_Data!E$5)/(Prim_Data!E$6-Prim_Data!E$5),0))))</f>
        <v>-1</v>
      </c>
      <c r="F398">
        <f t="shared" si="5"/>
        <v>0</v>
      </c>
    </row>
    <row r="399" spans="3:6" x14ac:dyDescent="0.2">
      <c r="C399" s="3">
        <v>50.1850000000018</v>
      </c>
      <c r="D399">
        <v>0</v>
      </c>
      <c r="E399" s="1">
        <f>MIN($E$2,MAX(-$E$2,IF(C399&lt;50-Prim_Data!E$4,+Prim_Data!$E$2*(50-C399-Prim_Data!E$4)/(Prim_Data!E$3-Prim_Data!E$4),IF(C399&gt;50-Prim_Data!E$5,-Prim_Data!$E$2*(50-C399-Prim_Data!E$5)/(Prim_Data!E$6-Prim_Data!E$5),0))))</f>
        <v>-1</v>
      </c>
      <c r="F399">
        <f t="shared" ref="F399:F414" si="6">+E399*D399</f>
        <v>0</v>
      </c>
    </row>
    <row r="400" spans="3:6" x14ac:dyDescent="0.2">
      <c r="C400" s="3">
        <v>50.186000000001798</v>
      </c>
      <c r="D400">
        <v>0</v>
      </c>
      <c r="E400" s="1">
        <f>MIN($E$2,MAX(-$E$2,IF(C400&lt;50-Prim_Data!E$4,+Prim_Data!$E$2*(50-C400-Prim_Data!E$4)/(Prim_Data!E$3-Prim_Data!E$4),IF(C400&gt;50-Prim_Data!E$5,-Prim_Data!$E$2*(50-C400-Prim_Data!E$5)/(Prim_Data!E$6-Prim_Data!E$5),0))))</f>
        <v>-1</v>
      </c>
      <c r="F400">
        <f t="shared" si="6"/>
        <v>0</v>
      </c>
    </row>
    <row r="401" spans="3:6" x14ac:dyDescent="0.2">
      <c r="C401" s="3">
        <v>50.187000000001802</v>
      </c>
      <c r="D401">
        <v>0</v>
      </c>
      <c r="E401" s="1">
        <f>MIN($E$2,MAX(-$E$2,IF(C401&lt;50-Prim_Data!E$4,+Prim_Data!$E$2*(50-C401-Prim_Data!E$4)/(Prim_Data!E$3-Prim_Data!E$4),IF(C401&gt;50-Prim_Data!E$5,-Prim_Data!$E$2*(50-C401-Prim_Data!E$5)/(Prim_Data!E$6-Prim_Data!E$5),0))))</f>
        <v>-1</v>
      </c>
      <c r="F401">
        <f t="shared" si="6"/>
        <v>0</v>
      </c>
    </row>
    <row r="402" spans="3:6" x14ac:dyDescent="0.2">
      <c r="C402" s="3">
        <v>50.1880000000018</v>
      </c>
      <c r="D402">
        <v>0</v>
      </c>
      <c r="E402" s="1">
        <f>MIN($E$2,MAX(-$E$2,IF(C402&lt;50-Prim_Data!E$4,+Prim_Data!$E$2*(50-C402-Prim_Data!E$4)/(Prim_Data!E$3-Prim_Data!E$4),IF(C402&gt;50-Prim_Data!E$5,-Prim_Data!$E$2*(50-C402-Prim_Data!E$5)/(Prim_Data!E$6-Prim_Data!E$5),0))))</f>
        <v>-1</v>
      </c>
      <c r="F402">
        <f t="shared" si="6"/>
        <v>0</v>
      </c>
    </row>
    <row r="403" spans="3:6" x14ac:dyDescent="0.2">
      <c r="C403" s="3">
        <v>50.189000000001897</v>
      </c>
      <c r="D403">
        <v>0</v>
      </c>
      <c r="E403" s="1">
        <f>MIN($E$2,MAX(-$E$2,IF(C403&lt;50-Prim_Data!E$4,+Prim_Data!$E$2*(50-C403-Prim_Data!E$4)/(Prim_Data!E$3-Prim_Data!E$4),IF(C403&gt;50-Prim_Data!E$5,-Prim_Data!$E$2*(50-C403-Prim_Data!E$5)/(Prim_Data!E$6-Prim_Data!E$5),0))))</f>
        <v>-1</v>
      </c>
      <c r="F403">
        <f t="shared" si="6"/>
        <v>0</v>
      </c>
    </row>
    <row r="404" spans="3:6" x14ac:dyDescent="0.2">
      <c r="C404" s="3">
        <v>50.190000000001902</v>
      </c>
      <c r="D404">
        <v>0</v>
      </c>
      <c r="E404" s="1">
        <f>MIN($E$2,MAX(-$E$2,IF(C404&lt;50-Prim_Data!E$4,+Prim_Data!$E$2*(50-C404-Prim_Data!E$4)/(Prim_Data!E$3-Prim_Data!E$4),IF(C404&gt;50-Prim_Data!E$5,-Prim_Data!$E$2*(50-C404-Prim_Data!E$5)/(Prim_Data!E$6-Prim_Data!E$5),0))))</f>
        <v>-1</v>
      </c>
      <c r="F404">
        <f t="shared" si="6"/>
        <v>0</v>
      </c>
    </row>
    <row r="405" spans="3:6" x14ac:dyDescent="0.2">
      <c r="C405" s="3">
        <v>50.1910000000019</v>
      </c>
      <c r="D405">
        <v>0</v>
      </c>
      <c r="E405" s="1">
        <f>MIN($E$2,MAX(-$E$2,IF(C405&lt;50-Prim_Data!E$4,+Prim_Data!$E$2*(50-C405-Prim_Data!E$4)/(Prim_Data!E$3-Prim_Data!E$4),IF(C405&gt;50-Prim_Data!E$5,-Prim_Data!$E$2*(50-C405-Prim_Data!E$5)/(Prim_Data!E$6-Prim_Data!E$5),0))))</f>
        <v>-1</v>
      </c>
      <c r="F405">
        <f t="shared" si="6"/>
        <v>0</v>
      </c>
    </row>
    <row r="406" spans="3:6" x14ac:dyDescent="0.2">
      <c r="C406" s="3">
        <v>50.192000000001897</v>
      </c>
      <c r="D406">
        <v>0</v>
      </c>
      <c r="E406" s="1">
        <f>MIN($E$2,MAX(-$E$2,IF(C406&lt;50-Prim_Data!E$4,+Prim_Data!$E$2*(50-C406-Prim_Data!E$4)/(Prim_Data!E$3-Prim_Data!E$4),IF(C406&gt;50-Prim_Data!E$5,-Prim_Data!$E$2*(50-C406-Prim_Data!E$5)/(Prim_Data!E$6-Prim_Data!E$5),0))))</f>
        <v>-1</v>
      </c>
      <c r="F406">
        <f t="shared" si="6"/>
        <v>0</v>
      </c>
    </row>
    <row r="407" spans="3:6" x14ac:dyDescent="0.2">
      <c r="C407" s="3">
        <v>50.193000000001902</v>
      </c>
      <c r="D407">
        <v>0</v>
      </c>
      <c r="E407" s="1">
        <f>MIN($E$2,MAX(-$E$2,IF(C407&lt;50-Prim_Data!E$4,+Prim_Data!$E$2*(50-C407-Prim_Data!E$4)/(Prim_Data!E$3-Prim_Data!E$4),IF(C407&gt;50-Prim_Data!E$5,-Prim_Data!$E$2*(50-C407-Prim_Data!E$5)/(Prim_Data!E$6-Prim_Data!E$5),0))))</f>
        <v>-1</v>
      </c>
      <c r="F407">
        <f t="shared" si="6"/>
        <v>0</v>
      </c>
    </row>
    <row r="408" spans="3:6" x14ac:dyDescent="0.2">
      <c r="C408" s="3">
        <v>50.1940000000019</v>
      </c>
      <c r="D408">
        <v>0</v>
      </c>
      <c r="E408" s="1">
        <f>MIN($E$2,MAX(-$E$2,IF(C408&lt;50-Prim_Data!E$4,+Prim_Data!$E$2*(50-C408-Prim_Data!E$4)/(Prim_Data!E$3-Prim_Data!E$4),IF(C408&gt;50-Prim_Data!E$5,-Prim_Data!$E$2*(50-C408-Prim_Data!E$5)/(Prim_Data!E$6-Prim_Data!E$5),0))))</f>
        <v>-1</v>
      </c>
      <c r="F408">
        <f t="shared" si="6"/>
        <v>0</v>
      </c>
    </row>
    <row r="409" spans="3:6" x14ac:dyDescent="0.2">
      <c r="C409" s="3">
        <v>50.195000000001897</v>
      </c>
      <c r="D409">
        <v>0</v>
      </c>
      <c r="E409" s="1">
        <f>MIN($E$2,MAX(-$E$2,IF(C409&lt;50-Prim_Data!E$4,+Prim_Data!$E$2*(50-C409-Prim_Data!E$4)/(Prim_Data!E$3-Prim_Data!E$4),IF(C409&gt;50-Prim_Data!E$5,-Prim_Data!$E$2*(50-C409-Prim_Data!E$5)/(Prim_Data!E$6-Prim_Data!E$5),0))))</f>
        <v>-1</v>
      </c>
      <c r="F409">
        <f t="shared" si="6"/>
        <v>0</v>
      </c>
    </row>
    <row r="410" spans="3:6" x14ac:dyDescent="0.2">
      <c r="C410" s="3">
        <v>50.196000000001902</v>
      </c>
      <c r="D410">
        <v>0</v>
      </c>
      <c r="E410" s="1">
        <f>MIN($E$2,MAX(-$E$2,IF(C410&lt;50-Prim_Data!E$4,+Prim_Data!$E$2*(50-C410-Prim_Data!E$4)/(Prim_Data!E$3-Prim_Data!E$4),IF(C410&gt;50-Prim_Data!E$5,-Prim_Data!$E$2*(50-C410-Prim_Data!E$5)/(Prim_Data!E$6-Prim_Data!E$5),0))))</f>
        <v>-1</v>
      </c>
      <c r="F410">
        <f t="shared" si="6"/>
        <v>0</v>
      </c>
    </row>
    <row r="411" spans="3:6" x14ac:dyDescent="0.2">
      <c r="C411" s="3">
        <v>50.1970000000019</v>
      </c>
      <c r="D411">
        <v>0</v>
      </c>
      <c r="E411" s="1">
        <f>MIN($E$2,MAX(-$E$2,IF(C411&lt;50-Prim_Data!E$4,+Prim_Data!$E$2*(50-C411-Prim_Data!E$4)/(Prim_Data!E$3-Prim_Data!E$4),IF(C411&gt;50-Prim_Data!E$5,-Prim_Data!$E$2*(50-C411-Prim_Data!E$5)/(Prim_Data!E$6-Prim_Data!E$5),0))))</f>
        <v>-1</v>
      </c>
      <c r="F411">
        <f t="shared" si="6"/>
        <v>0</v>
      </c>
    </row>
    <row r="412" spans="3:6" x14ac:dyDescent="0.2">
      <c r="C412" s="3">
        <v>50.198000000001898</v>
      </c>
      <c r="D412">
        <v>0</v>
      </c>
      <c r="E412" s="1">
        <f>MIN($E$2,MAX(-$E$2,IF(C412&lt;50-Prim_Data!E$4,+Prim_Data!$E$2*(50-C412-Prim_Data!E$4)/(Prim_Data!E$3-Prim_Data!E$4),IF(C412&gt;50-Prim_Data!E$5,-Prim_Data!$E$2*(50-C412-Prim_Data!E$5)/(Prim_Data!E$6-Prim_Data!E$5),0))))</f>
        <v>-1</v>
      </c>
      <c r="F412">
        <f t="shared" si="6"/>
        <v>0</v>
      </c>
    </row>
    <row r="413" spans="3:6" x14ac:dyDescent="0.2">
      <c r="C413" s="3">
        <v>50.199000000001902</v>
      </c>
      <c r="D413">
        <v>0</v>
      </c>
      <c r="E413" s="1">
        <f>MIN($E$2,MAX(-$E$2,IF(C413&lt;50-Prim_Data!E$4,+Prim_Data!$E$2*(50-C413-Prim_Data!E$4)/(Prim_Data!E$3-Prim_Data!E$4),IF(C413&gt;50-Prim_Data!E$5,-Prim_Data!$E$2*(50-C413-Prim_Data!E$5)/(Prim_Data!E$6-Prim_Data!E$5),0))))</f>
        <v>-1</v>
      </c>
      <c r="F413">
        <f t="shared" si="6"/>
        <v>0</v>
      </c>
    </row>
    <row r="414" spans="3:6" x14ac:dyDescent="0.2">
      <c r="C414" s="3">
        <v>50.2000000000019</v>
      </c>
      <c r="D414">
        <v>1.6087004506231844E-5</v>
      </c>
      <c r="E414" s="1">
        <f>MIN($E$2,MAX(-$E$2,IF(C414&lt;50-Prim_Data!E$4,+Prim_Data!$E$2*(50-C414-Prim_Data!E$4)/(Prim_Data!E$3-Prim_Data!E$4),IF(C414&gt;50-Prim_Data!E$5,-Prim_Data!$E$2*(50-C414-Prim_Data!E$5)/(Prim_Data!E$6-Prim_Data!E$5),0))))</f>
        <v>-1</v>
      </c>
      <c r="F414">
        <f t="shared" si="6"/>
        <v>-1.6087004506231844E-5</v>
      </c>
    </row>
    <row r="415" spans="3:6" x14ac:dyDescent="0.2">
      <c r="D415">
        <f>SUM(D14:D414)</f>
        <v>0.99999999999999967</v>
      </c>
      <c r="E41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9"/>
  <sheetViews>
    <sheetView tabSelected="1" workbookViewId="0">
      <selection activeCell="O2" sqref="O2"/>
    </sheetView>
  </sheetViews>
  <sheetFormatPr defaultRowHeight="12.75" x14ac:dyDescent="0.2"/>
  <cols>
    <col min="1" max="1" width="20.28515625" bestFit="1" customWidth="1"/>
  </cols>
  <sheetData>
    <row r="2" spans="1:16" ht="15.75" x14ac:dyDescent="0.25">
      <c r="A2" s="15" t="s">
        <v>13</v>
      </c>
      <c r="B2" s="9">
        <f>+IF(A8=1,0.2,0.18)</f>
        <v>0.18</v>
      </c>
      <c r="C2" s="13" t="s">
        <v>1</v>
      </c>
      <c r="N2" s="6" t="s">
        <v>29</v>
      </c>
      <c r="O2" s="8">
        <v>1</v>
      </c>
      <c r="P2" s="7" t="s">
        <v>5</v>
      </c>
    </row>
    <row r="3" spans="1:16" x14ac:dyDescent="0.2">
      <c r="A3" s="15" t="s">
        <v>14</v>
      </c>
      <c r="B3" s="9">
        <f>+IF(A8=1,0.02,0)</f>
        <v>0</v>
      </c>
      <c r="C3" s="13" t="s">
        <v>1</v>
      </c>
    </row>
    <row r="4" spans="1:16" x14ac:dyDescent="0.2">
      <c r="A4" s="15" t="s">
        <v>15</v>
      </c>
      <c r="B4" s="9">
        <f>-IF(A8=1,0.02,0)</f>
        <v>0</v>
      </c>
      <c r="C4" s="13" t="s">
        <v>1</v>
      </c>
      <c r="D4" s="16" t="s">
        <v>20</v>
      </c>
      <c r="E4" s="16"/>
      <c r="F4" s="16"/>
      <c r="G4" s="16"/>
      <c r="H4" s="16"/>
      <c r="I4" s="16"/>
      <c r="J4" s="16"/>
      <c r="K4" s="16"/>
      <c r="L4" s="16"/>
      <c r="M4" s="17" t="s">
        <v>30</v>
      </c>
      <c r="N4" s="17"/>
      <c r="O4" s="18"/>
    </row>
    <row r="5" spans="1:16" x14ac:dyDescent="0.2">
      <c r="A5" s="15" t="s">
        <v>12</v>
      </c>
      <c r="B5" s="9">
        <f>-IF(A8=1,0.2,0.18)</f>
        <v>-0.18</v>
      </c>
      <c r="C5" s="13" t="s">
        <v>1</v>
      </c>
      <c r="M5" s="17"/>
      <c r="N5" s="17"/>
      <c r="O5" s="18"/>
    </row>
    <row r="6" spans="1:16" x14ac:dyDescent="0.2">
      <c r="M6" s="17"/>
      <c r="N6" s="17"/>
      <c r="O6" s="18"/>
    </row>
    <row r="8" spans="1:16" x14ac:dyDescent="0.2">
      <c r="A8" s="12">
        <v>2</v>
      </c>
      <c r="B8" t="s">
        <v>22</v>
      </c>
    </row>
    <row r="9" spans="1:16" x14ac:dyDescent="0.2">
      <c r="B9" t="s">
        <v>28</v>
      </c>
    </row>
  </sheetData>
  <sheetProtection sheet="1" objects="1" scenarios="1" selectLockedCells="1"/>
  <protectedRanges>
    <protectedRange sqref="O2" name="Område1"/>
    <protectedRange sqref="A8" name="Område2"/>
  </protectedRanges>
  <mergeCells count="2">
    <mergeCell ref="D4:L4"/>
    <mergeCell ref="M4:O6"/>
  </mergeCells>
  <pageMargins left="0.7" right="0.7" top="0.75" bottom="0.75" header="0.3" footer="0.3"/>
  <pageSetup paperSize="9" scale="8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0167" r:id="rId4" name="Drop Down 7">
              <controlPr defaultSize="0" autoLine="0" autoPict="0">
                <anchor moveWithCells="1">
                  <from>
                    <xdr:col>6</xdr:col>
                    <xdr:colOff>542925</xdr:colOff>
                    <xdr:row>4</xdr:row>
                    <xdr:rowOff>19050</xdr:rowOff>
                  </from>
                  <to>
                    <xdr:col>11</xdr:col>
                    <xdr:colOff>523875</xdr:colOff>
                    <xdr:row>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>
    <pageSetUpPr fitToPage="1"/>
  </sheetPr>
  <dimension ref="A2:P9"/>
  <sheetViews>
    <sheetView workbookViewId="0">
      <selection activeCell="O2" sqref="O2"/>
    </sheetView>
  </sheetViews>
  <sheetFormatPr defaultRowHeight="12.75" x14ac:dyDescent="0.2"/>
  <cols>
    <col min="1" max="1" width="20.28515625" bestFit="1" customWidth="1"/>
  </cols>
  <sheetData>
    <row r="2" spans="1:16" ht="15.75" x14ac:dyDescent="0.25">
      <c r="A2" s="2" t="s">
        <v>13</v>
      </c>
      <c r="B2" s="9">
        <f>+IF(A8=2,0.5,0)</f>
        <v>0.5</v>
      </c>
      <c r="C2" t="s">
        <v>1</v>
      </c>
      <c r="N2" s="6" t="s">
        <v>11</v>
      </c>
      <c r="O2" s="8">
        <v>1</v>
      </c>
      <c r="P2" s="7" t="s">
        <v>5</v>
      </c>
    </row>
    <row r="3" spans="1:16" x14ac:dyDescent="0.2">
      <c r="A3" s="2" t="s">
        <v>14</v>
      </c>
      <c r="B3" s="9">
        <f>+IF(A8=2,0.1,0)</f>
        <v>0.1</v>
      </c>
      <c r="C3" t="s">
        <v>1</v>
      </c>
    </row>
    <row r="4" spans="1:16" x14ac:dyDescent="0.2">
      <c r="A4" s="2" t="s">
        <v>15</v>
      </c>
      <c r="B4" s="9">
        <f>-IF(A8=2,0.1,0.1)</f>
        <v>-0.1</v>
      </c>
      <c r="C4" t="s">
        <v>1</v>
      </c>
      <c r="D4" s="16" t="s">
        <v>20</v>
      </c>
      <c r="E4" s="16"/>
      <c r="F4" s="16"/>
      <c r="G4" s="16"/>
      <c r="H4" s="16"/>
      <c r="I4" s="16"/>
      <c r="J4" s="16"/>
      <c r="K4" s="16"/>
      <c r="L4" s="16"/>
      <c r="M4" s="17" t="s">
        <v>18</v>
      </c>
      <c r="N4" s="17"/>
      <c r="O4" s="18"/>
    </row>
    <row r="5" spans="1:16" x14ac:dyDescent="0.2">
      <c r="A5" s="2" t="s">
        <v>12</v>
      </c>
      <c r="B5" s="9">
        <f>-IF(A8=2,0.5,0.5)</f>
        <v>-0.5</v>
      </c>
      <c r="C5" t="s">
        <v>1</v>
      </c>
      <c r="M5" s="17"/>
      <c r="N5" s="17"/>
      <c r="O5" s="18"/>
    </row>
    <row r="6" spans="1:16" x14ac:dyDescent="0.2">
      <c r="M6" s="17"/>
      <c r="N6" s="17"/>
      <c r="O6" s="18"/>
    </row>
    <row r="8" spans="1:16" x14ac:dyDescent="0.2">
      <c r="A8">
        <v>2</v>
      </c>
      <c r="B8" t="s">
        <v>16</v>
      </c>
    </row>
    <row r="9" spans="1:16" x14ac:dyDescent="0.2">
      <c r="B9" t="s">
        <v>17</v>
      </c>
    </row>
  </sheetData>
  <sheetProtection sheet="1" objects="1" scenarios="1" selectLockedCells="1"/>
  <protectedRanges>
    <protectedRange sqref="O2" name="Område1"/>
  </protectedRanges>
  <mergeCells count="2">
    <mergeCell ref="D4:L4"/>
    <mergeCell ref="M4:O6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6</xdr:col>
                    <xdr:colOff>171450</xdr:colOff>
                    <xdr:row>4</xdr:row>
                    <xdr:rowOff>28575</xdr:rowOff>
                  </from>
                  <to>
                    <xdr:col>11</xdr:col>
                    <xdr:colOff>600075</xdr:colOff>
                    <xdr:row>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1"/>
  <sheetViews>
    <sheetView workbookViewId="0">
      <selection activeCell="O2" sqref="O2"/>
    </sheetView>
  </sheetViews>
  <sheetFormatPr defaultRowHeight="12.75" x14ac:dyDescent="0.2"/>
  <cols>
    <col min="1" max="1" width="20.28515625" bestFit="1" customWidth="1"/>
  </cols>
  <sheetData>
    <row r="2" spans="1:26" ht="15.75" x14ac:dyDescent="0.25">
      <c r="A2" s="2" t="s">
        <v>13</v>
      </c>
      <c r="B2" s="9">
        <v>0.1</v>
      </c>
      <c r="C2" t="s">
        <v>1</v>
      </c>
      <c r="N2" s="6" t="s">
        <v>21</v>
      </c>
      <c r="O2" s="8">
        <v>1</v>
      </c>
      <c r="P2" s="7" t="s">
        <v>5</v>
      </c>
    </row>
    <row r="3" spans="1:26" x14ac:dyDescent="0.2">
      <c r="A3" s="2" t="s">
        <v>14</v>
      </c>
      <c r="B3" s="9">
        <v>0</v>
      </c>
      <c r="C3" t="s">
        <v>1</v>
      </c>
    </row>
    <row r="4" spans="1:26" x14ac:dyDescent="0.2">
      <c r="A4" s="2" t="s">
        <v>15</v>
      </c>
      <c r="B4" s="9">
        <v>0</v>
      </c>
      <c r="C4" t="s">
        <v>1</v>
      </c>
      <c r="D4" s="16" t="s">
        <v>20</v>
      </c>
      <c r="E4" s="16"/>
      <c r="F4" s="16"/>
      <c r="G4" s="16"/>
      <c r="H4" s="16"/>
      <c r="I4" s="16"/>
      <c r="J4" s="16"/>
      <c r="K4" s="16"/>
      <c r="L4" s="16"/>
      <c r="M4" s="17" t="s">
        <v>19</v>
      </c>
      <c r="N4" s="17"/>
      <c r="O4" s="18"/>
    </row>
    <row r="5" spans="1:26" x14ac:dyDescent="0.2">
      <c r="A5" s="2" t="s">
        <v>12</v>
      </c>
      <c r="B5" s="9">
        <v>-0.1</v>
      </c>
      <c r="C5" t="s">
        <v>1</v>
      </c>
      <c r="M5" s="17"/>
      <c r="N5" s="17"/>
      <c r="O5" s="18"/>
    </row>
    <row r="6" spans="1:26" x14ac:dyDescent="0.2">
      <c r="M6" s="17"/>
      <c r="N6" s="17"/>
      <c r="O6" s="18"/>
    </row>
    <row r="11" spans="1:26" ht="15.75" x14ac:dyDescent="0.25">
      <c r="Z11" s="6"/>
    </row>
  </sheetData>
  <sheetProtection sheet="1" objects="1" scenarios="1" selectLockedCells="1"/>
  <protectedRanges>
    <protectedRange sqref="O2" name="Område1"/>
  </protectedRanges>
  <mergeCells count="2">
    <mergeCell ref="D4:L4"/>
    <mergeCell ref="M4:O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FCR-D_Data</vt:lpstr>
      <vt:lpstr>FCR-N_Data</vt:lpstr>
      <vt:lpstr>Prim_Data</vt:lpstr>
      <vt:lpstr>FCR_DK_W</vt:lpstr>
      <vt:lpstr>FCR-D_Diagrams</vt:lpstr>
      <vt:lpstr>FCR-N_Diagrams</vt:lpstr>
    </vt:vector>
  </TitlesOfParts>
  <Company>Energinet.dk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Ørum</dc:creator>
  <cp:lastModifiedBy>Thomas Dalgas Rasmussen</cp:lastModifiedBy>
  <cp:lastPrinted>2016-08-24T13:03:53Z</cp:lastPrinted>
  <dcterms:created xsi:type="dcterms:W3CDTF">2010-02-08T11:56:40Z</dcterms:created>
  <dcterms:modified xsi:type="dcterms:W3CDTF">2017-08-23T07:55:37Z</dcterms:modified>
</cp:coreProperties>
</file>