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035" windowHeight="12150"/>
  </bookViews>
  <sheets>
    <sheet name="Nøgletal" sheetId="3" r:id="rId1"/>
    <sheet name="Tal til Figurer" sheetId="2" r:id="rId2"/>
  </sheets>
  <calcPr calcId="145621"/>
</workbook>
</file>

<file path=xl/calcChain.xml><?xml version="1.0" encoding="utf-8"?>
<calcChain xmlns="http://schemas.openxmlformats.org/spreadsheetml/2006/main">
  <c r="L66" i="3" l="1"/>
  <c r="K66" i="3"/>
  <c r="J66" i="3"/>
  <c r="L65" i="3"/>
  <c r="K65" i="3"/>
  <c r="J65" i="3"/>
  <c r="L64" i="3"/>
  <c r="K64" i="3"/>
  <c r="J64" i="3"/>
  <c r="L63" i="3"/>
  <c r="K63" i="3"/>
  <c r="J63" i="3"/>
  <c r="Q63" i="3" l="1"/>
  <c r="Q64" i="3"/>
  <c r="Q65" i="3"/>
  <c r="Q66" i="3"/>
  <c r="S63" i="3"/>
  <c r="S64" i="3"/>
  <c r="S65" i="3"/>
  <c r="S66" i="3"/>
  <c r="C63" i="3"/>
  <c r="C64" i="3"/>
  <c r="C65" i="3"/>
  <c r="C66" i="3"/>
  <c r="E63" i="3"/>
  <c r="E64" i="3"/>
  <c r="E65" i="3"/>
  <c r="E66" i="3"/>
  <c r="R66" i="3"/>
  <c r="R65" i="3"/>
  <c r="R64" i="3"/>
  <c r="D66" i="3"/>
  <c r="D65" i="3"/>
  <c r="R63" i="3"/>
  <c r="D63" i="3"/>
  <c r="D64" i="3"/>
</calcChain>
</file>

<file path=xl/comments1.xml><?xml version="1.0" encoding="utf-8"?>
<comments xmlns="http://schemas.openxmlformats.org/spreadsheetml/2006/main">
  <authors>
    <author>Christian Friberg B. Nielsen</author>
  </authors>
  <commentList>
    <comment ref="E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F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L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M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S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T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Z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A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N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O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U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V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BB1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BC1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E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F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L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M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S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T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Z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A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N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O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U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V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BB1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BC1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C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D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J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K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Q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R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X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Y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E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F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L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M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S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AT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AZ70" authorId="0">
      <text>
        <r>
          <rPr>
            <sz val="8"/>
            <color indexed="81"/>
            <rFont val="Tahoma"/>
            <family val="2"/>
          </rPr>
          <t>Inkl. import over Storebælt fra Vestdanmark!</t>
        </r>
      </text>
    </comment>
    <comment ref="BA70" authorId="0">
      <text>
        <r>
          <rPr>
            <sz val="8"/>
            <color indexed="81"/>
            <rFont val="Tahoma"/>
            <family val="2"/>
          </rPr>
          <t>Inkl. import over Storebælt fra Østdanmark!</t>
        </r>
      </text>
    </comment>
    <comment ref="C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D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J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K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Q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R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X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Y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E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F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L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M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S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AT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  <comment ref="AZ71" authorId="0">
      <text>
        <r>
          <rPr>
            <sz val="8"/>
            <color indexed="81"/>
            <rFont val="Tahoma"/>
            <family val="2"/>
          </rPr>
          <t>Inkl. eksport over Storebælt til Vestdanmark!</t>
        </r>
      </text>
    </comment>
    <comment ref="BA71" authorId="0">
      <text>
        <r>
          <rPr>
            <sz val="8"/>
            <color indexed="81"/>
            <rFont val="Tahoma"/>
            <family val="2"/>
          </rPr>
          <t>Inkl. eksport over Storebælt til Østdanmark!</t>
        </r>
      </text>
    </comment>
  </commentList>
</comments>
</file>

<file path=xl/sharedStrings.xml><?xml version="1.0" encoding="utf-8"?>
<sst xmlns="http://schemas.openxmlformats.org/spreadsheetml/2006/main" count="2307" uniqueCount="239">
  <si>
    <t>Vind</t>
  </si>
  <si>
    <t>Træ m.m.</t>
  </si>
  <si>
    <t>Halm</t>
  </si>
  <si>
    <t>Biogas</t>
  </si>
  <si>
    <t>Affald</t>
  </si>
  <si>
    <t>Realiseret</t>
  </si>
  <si>
    <t>Sverige</t>
  </si>
  <si>
    <t>Norge</t>
  </si>
  <si>
    <t>Tyskland</t>
  </si>
  <si>
    <t>Note: Alle tal er opgjort i GWh. Import fra udlandet til Danmark har positivt fortegn.Eksport fra Danmark til udlandet har negativt fortegn</t>
  </si>
  <si>
    <t>Kul</t>
  </si>
  <si>
    <t>Naturgas</t>
  </si>
  <si>
    <t>Olie</t>
  </si>
  <si>
    <t>Prognose</t>
  </si>
  <si>
    <t>Decentrale</t>
  </si>
  <si>
    <t>Centrale</t>
  </si>
  <si>
    <t>Elforbrug (inkl. nettab)</t>
  </si>
  <si>
    <t>Elforbrug og elproduktion i Danmark</t>
  </si>
  <si>
    <t>Brændselsforbrug i Danmark</t>
  </si>
  <si>
    <r>
      <t>Emission af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og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i Danmark</t>
    </r>
  </si>
  <si>
    <r>
      <t>Udledning af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Danmark</t>
    </r>
  </si>
  <si>
    <r>
      <t>Udledning af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i Danmark</t>
    </r>
  </si>
  <si>
    <r>
      <t>Udledning af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Danmark</t>
    </r>
  </si>
  <si>
    <t>Data til figuren: Elforbrug og elproduktion i Danmark</t>
  </si>
  <si>
    <t>Biobrændsel</t>
  </si>
  <si>
    <t>Orimulsion</t>
  </si>
  <si>
    <t>Note: Alle tal er opgjort i PJ.</t>
  </si>
  <si>
    <t>Data til figuren: Brændselsforbrug i Danmark</t>
  </si>
  <si>
    <t xml:space="preserve">Note: Alle tal er opgjort i GWh. 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</si>
  <si>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(kuldioxid)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</si>
  <si>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(svovldioxid)</t>
    </r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</si>
  <si>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(kvælstofoxider)</t>
    </r>
  </si>
  <si>
    <r>
      <t>Data til figuren: Emission af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og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i Danmark</t>
    </r>
  </si>
  <si>
    <r>
      <t>Data til figuren: Udledning af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 Danmark</t>
    </r>
  </si>
  <si>
    <t>Data til figurer der indgår som en del af Energinet.dk's hjemmeside under elsektorens miljøpåvirkninger</t>
  </si>
  <si>
    <r>
      <t>Udledning af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i Danmark</t>
    </r>
  </si>
  <si>
    <r>
      <t>Udledning af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i Danmark</t>
    </r>
  </si>
  <si>
    <t>Udledning af CO i Danmark</t>
  </si>
  <si>
    <t>Udledning af partikler i Danmark</t>
  </si>
  <si>
    <t>Udledning af NMVOC i Danmark</t>
  </si>
  <si>
    <t>ton</t>
  </si>
  <si>
    <r>
      <t>Data til figuren: Udledning af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i Danmark</t>
    </r>
  </si>
  <si>
    <r>
      <t>Data til figuren: Udledning af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i Danmark</t>
    </r>
  </si>
  <si>
    <t>Data til figuren: Udledning af CO i Danmark</t>
  </si>
  <si>
    <r>
      <t>Data til figuren: Udledning af N</t>
    </r>
    <r>
      <rPr>
        <sz val="10"/>
        <rFont val="Arial"/>
        <family val="2"/>
      </rPr>
      <t>MVOC</t>
    </r>
    <r>
      <rPr>
        <sz val="10"/>
        <rFont val="Arial"/>
        <family val="2"/>
      </rPr>
      <t xml:space="preserve"> i Danmark</t>
    </r>
  </si>
  <si>
    <t>Data til figuren: Udledning af partikler i Danmark</t>
  </si>
  <si>
    <t>Enhed</t>
  </si>
  <si>
    <t>GWh</t>
  </si>
  <si>
    <t>Nøgletal 2009</t>
  </si>
  <si>
    <t>Note</t>
  </si>
  <si>
    <t>Øst- 
danmark</t>
  </si>
  <si>
    <t>Vest- 
danmark</t>
  </si>
  <si>
    <t>Danmark
 i alt</t>
  </si>
  <si>
    <t>Nøgletal 2008</t>
  </si>
  <si>
    <t>Nøgletal 2007</t>
  </si>
  <si>
    <t>Nøgletal 2006</t>
  </si>
  <si>
    <t>Kraftvarmeproduktion</t>
  </si>
  <si>
    <t>TJ</t>
  </si>
  <si>
    <t xml:space="preserve">Import af el </t>
  </si>
  <si>
    <t>Eksport af el</t>
  </si>
  <si>
    <t>Nettab i transmissionsnet (AC og DC)</t>
  </si>
  <si>
    <t>Indenlandsk produktion til videresalg</t>
  </si>
  <si>
    <t>Nettab i distributionsnettet</t>
  </si>
  <si>
    <t>Forbrug (salg an transmission)</t>
  </si>
  <si>
    <t>Forbrug (salg an distribution)</t>
  </si>
  <si>
    <t>Slutforbrug (salg an forbruger)</t>
  </si>
  <si>
    <t>Specifikation af elproduktion. Allokering mellem el og varme efter 125%-modellen</t>
  </si>
  <si>
    <t>El fra landbaserede vindmøller</t>
  </si>
  <si>
    <t>El fra havvindmøller</t>
  </si>
  <si>
    <t>El fra vandkraft og solceller</t>
  </si>
  <si>
    <t>El fra biobrændsler</t>
  </si>
  <si>
    <t>El fra affald</t>
  </si>
  <si>
    <t>El fra naturgas</t>
  </si>
  <si>
    <t>El fra olie</t>
  </si>
  <si>
    <t>El fra kul</t>
  </si>
  <si>
    <t>Luftemissioner fra el- og kraftvarmeproduktion</t>
  </si>
  <si>
    <t>Partikler</t>
  </si>
  <si>
    <t>Brændselsforbrug til el- og kraftvarmeproduktion - opgjort i mængde</t>
  </si>
  <si>
    <t>Naturgas, inkl. raffinaderigas</t>
  </si>
  <si>
    <t xml:space="preserve">Biobrændsler </t>
  </si>
  <si>
    <t>Brændselsforbrug til el- og kraftvarmeproduktion - opgjort i brændværdi</t>
  </si>
  <si>
    <t>Restprodukter fra el- og kraftvarmeproduktion</t>
  </si>
  <si>
    <t>Kulaske</t>
  </si>
  <si>
    <t>Kulslagge</t>
  </si>
  <si>
    <t>Gips</t>
  </si>
  <si>
    <t>Øvrige afsvovlingsprodukter (TASP)</t>
  </si>
  <si>
    <t>Afsvovlingsprodukter</t>
  </si>
  <si>
    <t>Bioaske</t>
  </si>
  <si>
    <t xml:space="preserve">Affaldsslagge </t>
  </si>
  <si>
    <t>Røgrensningsprodukter fra affaldsforbrændingsanlæg</t>
  </si>
  <si>
    <t>Nøgletal for 2009</t>
  </si>
  <si>
    <t>Øst-
danmark</t>
  </si>
  <si>
    <t>Danmark
I alt</t>
  </si>
  <si>
    <t>Nøgletal for 2008</t>
  </si>
  <si>
    <t>Nøgletal for 2007</t>
  </si>
  <si>
    <t>Nøgletal for 2006</t>
  </si>
  <si>
    <t>Østdanmark</t>
  </si>
  <si>
    <t>Vestdanmark</t>
  </si>
  <si>
    <t>Vind-andel af nettoproduktion i området</t>
  </si>
  <si>
    <t>VE-andel af nettoproduktion i området</t>
  </si>
  <si>
    <t>Elregnskab for nettet 2009</t>
  </si>
  <si>
    <t>Elregnskab for nettet 2006</t>
  </si>
  <si>
    <t>Import, brutto</t>
  </si>
  <si>
    <t>Eksport, brutto</t>
  </si>
  <si>
    <t>Nettab i transmissionsnettet</t>
  </si>
  <si>
    <t>Specifikation af elproduktion</t>
  </si>
  <si>
    <t>El fra vindmøller</t>
  </si>
  <si>
    <t>El fra termisk produktion på VE-brændsler</t>
  </si>
  <si>
    <t>El fra termisk produktion på ikke-VE-brændsler</t>
  </si>
  <si>
    <t>Opgørelse for Danmark 2010</t>
  </si>
  <si>
    <t>Nøgletal 2010</t>
  </si>
  <si>
    <t>Nøgletal for 2010</t>
  </si>
  <si>
    <t>Opgørelse for Danmark 2006</t>
  </si>
  <si>
    <t>Opgørelse for Danmark 2007</t>
  </si>
  <si>
    <t>Opgørelse for Danmark 2008</t>
  </si>
  <si>
    <t>Opgørelse for Danmark 2009</t>
  </si>
  <si>
    <t>Produktion af restprodukter i Danmark</t>
  </si>
  <si>
    <t>CO (Kulilte)</t>
  </si>
  <si>
    <r>
      <t>CO</t>
    </r>
    <r>
      <rPr>
        <vertAlign val="subscript"/>
        <sz val="8"/>
        <rFont val="Verdana"/>
        <family val="2"/>
      </rPr>
      <t>2</t>
    </r>
    <r>
      <rPr>
        <sz val="8"/>
        <rFont val="Verdana"/>
        <family val="2"/>
      </rPr>
      <t xml:space="preserve"> (Kuldioxid - drivhusgas)</t>
    </r>
  </si>
  <si>
    <r>
      <t>SO</t>
    </r>
    <r>
      <rPr>
        <vertAlign val="subscript"/>
        <sz val="8"/>
        <rFont val="Verdana"/>
        <family val="2"/>
      </rPr>
      <t>2</t>
    </r>
    <r>
      <rPr>
        <sz val="8"/>
        <rFont val="Verdana"/>
        <family val="2"/>
      </rPr>
      <t xml:space="preserve"> (Svovldioxid)</t>
    </r>
  </si>
  <si>
    <r>
      <t>NO</t>
    </r>
    <r>
      <rPr>
        <vertAlign val="subscript"/>
        <sz val="8"/>
        <rFont val="Verdana"/>
        <family val="2"/>
      </rPr>
      <t>x</t>
    </r>
    <r>
      <rPr>
        <sz val="8"/>
        <rFont val="Verdana"/>
        <family val="2"/>
      </rPr>
      <t xml:space="preserve"> (Kvælstofilter)</t>
    </r>
  </si>
  <si>
    <r>
      <t>CH</t>
    </r>
    <r>
      <rPr>
        <vertAlign val="subscript"/>
        <sz val="8"/>
        <rFont val="Verdana"/>
        <family val="2"/>
      </rPr>
      <t>4</t>
    </r>
    <r>
      <rPr>
        <sz val="8"/>
        <rFont val="Verdana"/>
        <family val="2"/>
      </rPr>
      <t xml:space="preserve"> (Metan - drivhusgas)</t>
    </r>
  </si>
  <si>
    <r>
      <t>N</t>
    </r>
    <r>
      <rPr>
        <vertAlign val="subscript"/>
        <sz val="8"/>
        <rFont val="Verdana"/>
        <family val="2"/>
      </rPr>
      <t>2</t>
    </r>
    <r>
      <rPr>
        <sz val="8"/>
        <rFont val="Verdana"/>
        <family val="2"/>
      </rPr>
      <t>O (Lattergas - drivhusgas)</t>
    </r>
  </si>
  <si>
    <t>NMVOC (Uforbrændte kulbrinter)</t>
  </si>
  <si>
    <t>Elproduktion (bruttoproduktion inkl. egetforbrug)</t>
  </si>
  <si>
    <t>Ellevering til nettet (netto ab værk)</t>
  </si>
  <si>
    <t>VE-andel af forbrug (inkl. nettab) i området</t>
  </si>
  <si>
    <t>Vind-andel af forbrug (inkl. nettab) i området</t>
  </si>
  <si>
    <t>Elproduktion ab værk (brutto inkl. eget forbrug)</t>
  </si>
  <si>
    <t>Elregnskab for nettet 2010</t>
  </si>
  <si>
    <t>Elregnskab for nettet 2008</t>
  </si>
  <si>
    <t>Elregnskab for nettet 2007</t>
  </si>
  <si>
    <t>For noter se årets miljørapport!</t>
  </si>
  <si>
    <t>Elproduktion ab værk (netto ekskl. eget forbrug)</t>
  </si>
  <si>
    <t>Total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</si>
  <si>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</si>
  <si>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</si>
  <si>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</si>
  <si>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</si>
  <si>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</si>
  <si>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</si>
  <si>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</si>
  <si>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</si>
  <si>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</si>
  <si>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</si>
  <si>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</si>
  <si>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</si>
  <si>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Danmark</t>
  </si>
  <si>
    <t>Nettoudvekslinger for 2010</t>
  </si>
  <si>
    <t>Nettoudvekslinger for 2009</t>
  </si>
  <si>
    <t>Nettoudvekslinger for 2008</t>
  </si>
  <si>
    <t>Nettoudvekslinger for 2007</t>
  </si>
  <si>
    <t>Nettoudvekslinger for 2006</t>
  </si>
  <si>
    <t>Restprodukter fra affaldsforbrænding</t>
  </si>
  <si>
    <t>Data til figuren: Produktion af restprodukter i Danmark</t>
  </si>
  <si>
    <t>Kulflyveaske</t>
  </si>
  <si>
    <t>Opgørelse for Danmark 2011</t>
  </si>
  <si>
    <t>Nøgletal 2011</t>
  </si>
  <si>
    <t>Nøgletal for 2011</t>
  </si>
  <si>
    <t>Elregnskab for nettet 2011</t>
  </si>
  <si>
    <t>Nettoudvekslinger for 2011</t>
  </si>
  <si>
    <t>Sol</t>
  </si>
  <si>
    <t>Opgørelse for Danmark 2012</t>
  </si>
  <si>
    <t>Nøgletal for 2012</t>
  </si>
  <si>
    <t>Nettoudvekslinger for 2012</t>
  </si>
  <si>
    <t>Nøgletal 2012</t>
  </si>
  <si>
    <t>Elregnskab for nettet 2012</t>
  </si>
  <si>
    <r>
      <t>1000 Nm</t>
    </r>
    <r>
      <rPr>
        <vertAlign val="superscript"/>
        <sz val="8"/>
        <rFont val="Verdana"/>
        <family val="2"/>
      </rPr>
      <t>3</t>
    </r>
  </si>
  <si>
    <t>Nettoudvekslinger for 2013</t>
  </si>
  <si>
    <t>El fra solceller</t>
  </si>
  <si>
    <t>El fra vandkraft</t>
  </si>
  <si>
    <t>Vand</t>
  </si>
  <si>
    <t>Elproduktion fra vedvarende energikilder i Danmark</t>
  </si>
  <si>
    <t>Elproduktion fra vindmøller i Danmark</t>
  </si>
  <si>
    <t>TWh</t>
  </si>
  <si>
    <t>Landvind</t>
  </si>
  <si>
    <t>Kystnære havmøller</t>
  </si>
  <si>
    <t>Havvind</t>
  </si>
  <si>
    <t>Vind-andel (forbrug)</t>
  </si>
  <si>
    <t>Data til figuren: Elproduktion fra vedvarende energikilder i Danmark</t>
  </si>
  <si>
    <t>Data til figuren: Elproduktion fra vindmøller i Danmark</t>
  </si>
  <si>
    <t>El fra vind</t>
  </si>
  <si>
    <t>El fra sol</t>
  </si>
  <si>
    <t>El fra vand</t>
  </si>
  <si>
    <t>El fra træ</t>
  </si>
  <si>
    <t>El fra halm</t>
  </si>
  <si>
    <t>El fra biogas</t>
  </si>
  <si>
    <t>El fra affald (bio)</t>
  </si>
  <si>
    <t>VE-andel (produktion)</t>
  </si>
  <si>
    <t>Samlet elproduktion i Danmark</t>
  </si>
  <si>
    <t>Samlet elforbrug i Danmark</t>
  </si>
  <si>
    <t>Nettoudvekslinger for 2014</t>
  </si>
  <si>
    <t>Opgørelse for Danmark 2014</t>
  </si>
  <si>
    <t>Nøgletal 2014</t>
  </si>
  <si>
    <t>Nøgletal for 2014</t>
  </si>
  <si>
    <t>Elregnskab for nettet 2014</t>
  </si>
  <si>
    <t>Opgørelse for Danmark 2015</t>
  </si>
  <si>
    <t>Nøgletal 2015</t>
  </si>
  <si>
    <t>Nøgletal for 2015</t>
  </si>
  <si>
    <t>Elregnskab for nettet 2015</t>
  </si>
  <si>
    <t>Nettoudvekslinger for 2015</t>
  </si>
  <si>
    <t>Note: Alle tal er opgjort i TWh.</t>
  </si>
  <si>
    <r>
      <t>Note: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-udledningen er opgjort i kton, mens emissionen af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og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er opgjort i ton. </t>
    </r>
  </si>
  <si>
    <t>Realiseret - mio. ton</t>
  </si>
  <si>
    <t>Prognose - mio. ton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</si>
  <si>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-udledning - g/kWh</t>
    </r>
  </si>
  <si>
    <t>Note: Alle tal er opgjort i kton.</t>
  </si>
  <si>
    <t>Note: Alle tal er opgjort i ton.</t>
  </si>
  <si>
    <t xml:space="preserve">Note: Alle tal er opgjort i ton. </t>
  </si>
  <si>
    <t>Anlæg &gt; 25 MW</t>
  </si>
  <si>
    <t>Anlæg ≤ 25 MW</t>
  </si>
  <si>
    <r>
      <t>Note: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-udledningen i g/kWh angiver den gennemsnitlige CO2-udledning fra produktion af el i Danmark. 125 % metoden er anvendt til at fordele CO2 udledningen mellem el og varme ved kraftvarmeproduktion.</t>
    </r>
  </si>
  <si>
    <t>Nettoudvekslinger for 2016</t>
  </si>
  <si>
    <t>Nøgletal for 2016</t>
  </si>
  <si>
    <t>Elregnskab for nettet 2016</t>
  </si>
  <si>
    <t>Nøgletal 2016</t>
  </si>
  <si>
    <t>Opgørelse for Danmark 2016</t>
  </si>
  <si>
    <t>Opgørelse for Danmark 2013</t>
  </si>
  <si>
    <t>Nøgletal 2013</t>
  </si>
  <si>
    <t>Nøgletal for 2013</t>
  </si>
  <si>
    <t>Elregnskab for nettet 2013</t>
  </si>
  <si>
    <t>Elproduktion (bruttoproduktion inkl. egetforbrug ab værk)</t>
  </si>
  <si>
    <t>Ellevering til nettet (nettoelproduktion ab værk)</t>
  </si>
  <si>
    <t>CO2</t>
  </si>
  <si>
    <t>SO2</t>
  </si>
  <si>
    <t>NOx</t>
  </si>
  <si>
    <t>CH4</t>
  </si>
  <si>
    <t>N2O</t>
  </si>
  <si>
    <t>NMVOC</t>
  </si>
  <si>
    <t>CO</t>
  </si>
  <si>
    <t>1000 Nm3</t>
  </si>
  <si>
    <t>Nøgletal for årene 2006-2017</t>
  </si>
  <si>
    <t>Opgørelse for Danmark 2017</t>
  </si>
  <si>
    <t>Nøgletal 2017</t>
  </si>
  <si>
    <t>Nøgletal for 2017</t>
  </si>
  <si>
    <t>Elregnskab for nettet 2017</t>
  </si>
  <si>
    <t>Nettoudvekslinger for 2017</t>
  </si>
  <si>
    <t>Sammensætning af vedvarende el produceret i Danmark i 2017</t>
  </si>
  <si>
    <t>Data til figuren: Sammensætning af vedvarende el produceret i Danmark 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</si>
</sst>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_(* #,##0_);_(* \(#,##0\);_(* &quot;-&quot;??_);_(@_)"/>
    <numFmt numFmtId="167" formatCode="0.0%"/>
    <numFmt numFmtId="168" formatCode="#,##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1"/>
      <name val="Tahoma"/>
      <family val="2"/>
    </font>
    <font>
      <vertAlign val="subscript"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i/>
      <sz val="8"/>
      <name val="Verdana"/>
      <family val="2"/>
    </font>
    <font>
      <vertAlign val="superscript"/>
      <sz val="8"/>
      <name val="Verdan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31"/>
      </top>
      <bottom/>
      <diagonal/>
    </border>
    <border>
      <left/>
      <right/>
      <top/>
      <bottom style="medium">
        <color indexed="31"/>
      </bottom>
      <diagonal/>
    </border>
    <border>
      <left/>
      <right/>
      <top style="medium">
        <color indexed="31"/>
      </top>
      <bottom style="medium">
        <color indexed="31"/>
      </bottom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54">
    <xf numFmtId="0" fontId="0" fillId="0" borderId="0" xfId="0"/>
    <xf numFmtId="0" fontId="0" fillId="2" borderId="0" xfId="0" applyFill="1"/>
    <xf numFmtId="0" fontId="7" fillId="0" borderId="4" xfId="2" applyFont="1" applyFill="1" applyBorder="1"/>
    <xf numFmtId="0" fontId="7" fillId="0" borderId="4" xfId="2" applyFont="1" applyFill="1" applyBorder="1" applyAlignment="1">
      <alignment horizontal="right"/>
    </xf>
    <xf numFmtId="0" fontId="7" fillId="0" borderId="6" xfId="2" applyFont="1" applyFill="1" applyBorder="1"/>
    <xf numFmtId="0" fontId="0" fillId="0" borderId="0" xfId="0" applyBorder="1"/>
    <xf numFmtId="1" fontId="8" fillId="0" borderId="1" xfId="2" applyNumberFormat="1" applyFont="1" applyFill="1" applyBorder="1"/>
    <xf numFmtId="164" fontId="7" fillId="0" borderId="11" xfId="1" applyFont="1" applyFill="1" applyBorder="1"/>
    <xf numFmtId="164" fontId="7" fillId="0" borderId="12" xfId="1" applyFont="1" applyFill="1" applyBorder="1"/>
    <xf numFmtId="0" fontId="7" fillId="0" borderId="13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14" xfId="2" applyFont="1" applyFill="1" applyBorder="1"/>
    <xf numFmtId="1" fontId="7" fillId="0" borderId="14" xfId="2" applyNumberFormat="1" applyFont="1" applyFill="1" applyBorder="1"/>
    <xf numFmtId="1" fontId="7" fillId="0" borderId="11" xfId="2" applyNumberFormat="1" applyFont="1" applyFill="1" applyBorder="1"/>
    <xf numFmtId="1" fontId="7" fillId="0" borderId="12" xfId="2" applyNumberFormat="1" applyFont="1" applyFill="1" applyBorder="1"/>
    <xf numFmtId="0" fontId="7" fillId="0" borderId="0" xfId="0" applyFont="1"/>
    <xf numFmtId="0" fontId="7" fillId="0" borderId="6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0" fontId="7" fillId="0" borderId="12" xfId="2" applyFont="1" applyFill="1" applyBorder="1" applyAlignment="1">
      <alignment horizontal="left"/>
    </xf>
    <xf numFmtId="3" fontId="7" fillId="0" borderId="10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/>
    <xf numFmtId="3" fontId="7" fillId="0" borderId="2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2" fontId="7" fillId="0" borderId="14" xfId="2" applyNumberFormat="1" applyFont="1" applyFill="1" applyBorder="1"/>
    <xf numFmtId="3" fontId="7" fillId="0" borderId="14" xfId="2" applyNumberFormat="1" applyFont="1" applyFill="1" applyBorder="1"/>
    <xf numFmtId="0" fontId="0" fillId="3" borderId="0" xfId="0" applyFill="1" applyBorder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3" fillId="2" borderId="0" xfId="0" applyFont="1" applyFill="1"/>
    <xf numFmtId="3" fontId="7" fillId="0" borderId="8" xfId="2" applyNumberFormat="1" applyFont="1" applyFill="1" applyBorder="1"/>
    <xf numFmtId="3" fontId="7" fillId="0" borderId="8" xfId="2" applyNumberFormat="1" applyFont="1" applyFill="1" applyBorder="1" applyAlignment="1">
      <alignment horizontal="right"/>
    </xf>
    <xf numFmtId="2" fontId="7" fillId="0" borderId="13" xfId="2" applyNumberFormat="1" applyFont="1" applyFill="1" applyBorder="1"/>
    <xf numFmtId="3" fontId="7" fillId="0" borderId="12" xfId="2" applyNumberFormat="1" applyFont="1" applyFill="1" applyBorder="1"/>
    <xf numFmtId="3" fontId="7" fillId="0" borderId="11" xfId="2" applyNumberFormat="1" applyFont="1" applyFill="1" applyBorder="1"/>
    <xf numFmtId="3" fontId="0" fillId="0" borderId="0" xfId="0" applyNumberFormat="1" applyFill="1" applyBorder="1"/>
    <xf numFmtId="1" fontId="0" fillId="0" borderId="2" xfId="0" applyNumberFormat="1" applyFill="1" applyBorder="1"/>
    <xf numFmtId="0" fontId="11" fillId="0" borderId="16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quotePrefix="1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17" xfId="0" applyFont="1" applyFill="1" applyBorder="1"/>
    <xf numFmtId="0" fontId="12" fillId="0" borderId="17" xfId="0" applyFont="1" applyFill="1" applyBorder="1" applyAlignment="1">
      <alignment horizontal="right"/>
    </xf>
    <xf numFmtId="3" fontId="12" fillId="0" borderId="17" xfId="0" applyNumberFormat="1" applyFont="1" applyFill="1" applyBorder="1"/>
    <xf numFmtId="3" fontId="12" fillId="0" borderId="17" xfId="0" quotePrefix="1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67" fontId="12" fillId="0" borderId="0" xfId="0" applyNumberFormat="1" applyFont="1" applyAlignment="1">
      <alignment horizont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2" fillId="0" borderId="19" xfId="0" applyFont="1" applyFill="1" applyBorder="1" applyAlignment="1">
      <alignment vertical="center"/>
    </xf>
    <xf numFmtId="3" fontId="12" fillId="0" borderId="19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vertical="center"/>
    </xf>
    <xf numFmtId="3" fontId="12" fillId="0" borderId="20" xfId="0" applyNumberFormat="1" applyFont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/>
    <xf numFmtId="0" fontId="12" fillId="0" borderId="0" xfId="0" applyFont="1" applyFill="1"/>
    <xf numFmtId="3" fontId="12" fillId="0" borderId="0" xfId="0" applyNumberFormat="1" applyFont="1" applyFill="1"/>
    <xf numFmtId="0" fontId="12" fillId="0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9" xfId="0" applyFont="1" applyFill="1" applyBorder="1"/>
    <xf numFmtId="3" fontId="12" fillId="0" borderId="1" xfId="0" applyNumberFormat="1" applyFont="1" applyFill="1" applyBorder="1"/>
    <xf numFmtId="0" fontId="12" fillId="0" borderId="10" xfId="0" applyFont="1" applyFill="1" applyBorder="1"/>
    <xf numFmtId="3" fontId="12" fillId="0" borderId="2" xfId="0" applyNumberFormat="1" applyFont="1" applyFill="1" applyBorder="1"/>
    <xf numFmtId="3" fontId="12" fillId="0" borderId="3" xfId="0" applyNumberFormat="1" applyFont="1" applyFill="1" applyBorder="1"/>
    <xf numFmtId="3" fontId="12" fillId="0" borderId="4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10" xfId="0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0" fontId="11" fillId="0" borderId="6" xfId="0" applyFont="1" applyFill="1" applyBorder="1"/>
    <xf numFmtId="0" fontId="11" fillId="0" borderId="4" xfId="0" applyFont="1" applyFill="1" applyBorder="1"/>
    <xf numFmtId="0" fontId="17" fillId="0" borderId="10" xfId="0" applyFont="1" applyFill="1" applyBorder="1"/>
    <xf numFmtId="3" fontId="17" fillId="0" borderId="2" xfId="0" applyNumberFormat="1" applyFont="1" applyFill="1" applyBorder="1"/>
    <xf numFmtId="3" fontId="17" fillId="0" borderId="3" xfId="0" applyNumberFormat="1" applyFont="1" applyFill="1" applyBorder="1"/>
    <xf numFmtId="3" fontId="11" fillId="0" borderId="4" xfId="0" applyNumberFormat="1" applyFont="1" applyFill="1" applyBorder="1"/>
    <xf numFmtId="3" fontId="0" fillId="2" borderId="0" xfId="0" applyNumberFormat="1" applyFill="1"/>
    <xf numFmtId="164" fontId="7" fillId="0" borderId="9" xfId="1" applyFont="1" applyFill="1" applyBorder="1"/>
    <xf numFmtId="164" fontId="7" fillId="0" borderId="0" xfId="1" applyFont="1" applyFill="1" applyBorder="1"/>
    <xf numFmtId="164" fontId="7" fillId="0" borderId="10" xfId="1" applyFont="1" applyFill="1" applyBorder="1"/>
    <xf numFmtId="164" fontId="7" fillId="0" borderId="2" xfId="1" applyFont="1" applyFill="1" applyBorder="1"/>
    <xf numFmtId="0" fontId="7" fillId="0" borderId="13" xfId="2" applyFont="1" applyFill="1" applyBorder="1"/>
    <xf numFmtId="164" fontId="7" fillId="0" borderId="14" xfId="1" applyFont="1" applyFill="1" applyBorder="1"/>
    <xf numFmtId="0" fontId="7" fillId="0" borderId="11" xfId="0" applyFont="1" applyBorder="1"/>
    <xf numFmtId="2" fontId="0" fillId="0" borderId="0" xfId="0" applyNumberFormat="1" applyBorder="1"/>
    <xf numFmtId="2" fontId="0" fillId="0" borderId="1" xfId="0" applyNumberFormat="1" applyBorder="1"/>
    <xf numFmtId="3" fontId="0" fillId="0" borderId="8" xfId="0" applyNumberFormat="1" applyFill="1" applyBorder="1"/>
    <xf numFmtId="0" fontId="15" fillId="0" borderId="0" xfId="0" applyFont="1" applyFill="1" applyBorder="1" applyAlignment="1">
      <alignment vertical="center"/>
    </xf>
    <xf numFmtId="0" fontId="7" fillId="0" borderId="14" xfId="0" applyFont="1" applyBorder="1"/>
    <xf numFmtId="0" fontId="7" fillId="0" borderId="12" xfId="0" applyFont="1" applyBorder="1"/>
    <xf numFmtId="0" fontId="2" fillId="0" borderId="0" xfId="0" applyFont="1" applyFill="1"/>
    <xf numFmtId="0" fontId="7" fillId="0" borderId="0" xfId="0" applyFont="1" applyFill="1"/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center"/>
    </xf>
    <xf numFmtId="167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2" fontId="1" fillId="0" borderId="15" xfId="2" applyNumberFormat="1" applyFont="1" applyFill="1" applyBorder="1"/>
    <xf numFmtId="2" fontId="1" fillId="0" borderId="9" xfId="2" applyNumberFormat="1" applyFont="1" applyFill="1" applyBorder="1"/>
    <xf numFmtId="2" fontId="1" fillId="0" borderId="12" xfId="2" applyNumberFormat="1" applyFont="1" applyFill="1" applyBorder="1"/>
    <xf numFmtId="0" fontId="12" fillId="0" borderId="0" xfId="0" applyFont="1" applyFill="1" applyBorder="1"/>
    <xf numFmtId="3" fontId="12" fillId="0" borderId="0" xfId="0" applyNumberFormat="1" applyFont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4" xfId="2" applyFont="1" applyFill="1" applyBorder="1"/>
    <xf numFmtId="0" fontId="1" fillId="0" borderId="4" xfId="2" applyFont="1" applyFill="1" applyBorder="1" applyAlignment="1">
      <alignment horizontal="right"/>
    </xf>
    <xf numFmtId="0" fontId="1" fillId="0" borderId="5" xfId="2" applyFont="1" applyFill="1" applyBorder="1"/>
    <xf numFmtId="164" fontId="1" fillId="0" borderId="9" xfId="1" applyNumberFormat="1" applyFont="1" applyFill="1" applyBorder="1"/>
    <xf numFmtId="164" fontId="1" fillId="0" borderId="0" xfId="1" applyNumberFormat="1" applyFont="1" applyFill="1" applyBorder="1"/>
    <xf numFmtId="2" fontId="1" fillId="0" borderId="0" xfId="1" applyNumberFormat="1" applyFont="1" applyFill="1" applyBorder="1"/>
    <xf numFmtId="2" fontId="1" fillId="0" borderId="0" xfId="1" applyNumberFormat="1" applyFont="1" applyFill="1" applyBorder="1" applyAlignment="1">
      <alignment horizontal="right"/>
    </xf>
    <xf numFmtId="164" fontId="1" fillId="0" borderId="0" xfId="2" applyNumberFormat="1" applyFont="1" applyFill="1" applyBorder="1"/>
    <xf numFmtId="164" fontId="1" fillId="0" borderId="1" xfId="2" applyNumberFormat="1" applyFont="1" applyFill="1" applyBorder="1"/>
    <xf numFmtId="164" fontId="1" fillId="0" borderId="10" xfId="1" applyNumberFormat="1" applyFont="1" applyFill="1" applyBorder="1"/>
    <xf numFmtId="164" fontId="1" fillId="0" borderId="2" xfId="1" applyNumberFormat="1" applyFont="1" applyFill="1" applyBorder="1"/>
    <xf numFmtId="2" fontId="1" fillId="0" borderId="2" xfId="1" applyNumberFormat="1" applyFont="1" applyFill="1" applyBorder="1"/>
    <xf numFmtId="2" fontId="1" fillId="0" borderId="2" xfId="1" applyNumberFormat="1" applyFont="1" applyFill="1" applyBorder="1" applyAlignment="1">
      <alignment horizontal="right"/>
    </xf>
    <xf numFmtId="164" fontId="1" fillId="0" borderId="2" xfId="2" applyNumberFormat="1" applyFont="1" applyFill="1" applyBorder="1"/>
    <xf numFmtId="164" fontId="1" fillId="0" borderId="3" xfId="2" applyNumberFormat="1" applyFont="1" applyFill="1" applyBorder="1"/>
    <xf numFmtId="0" fontId="1" fillId="0" borderId="6" xfId="2" applyFont="1" applyFill="1" applyBorder="1"/>
    <xf numFmtId="0" fontId="0" fillId="0" borderId="4" xfId="0" applyBorder="1"/>
    <xf numFmtId="2" fontId="1" fillId="0" borderId="0" xfId="2" applyNumberFormat="1" applyFont="1" applyFill="1" applyBorder="1"/>
    <xf numFmtId="2" fontId="1" fillId="0" borderId="1" xfId="2" applyNumberFormat="1" applyFont="1" applyFill="1" applyBorder="1"/>
    <xf numFmtId="164" fontId="1" fillId="0" borderId="0" xfId="1" applyFont="1" applyFill="1" applyBorder="1" applyAlignment="1">
      <alignment horizontal="right"/>
    </xf>
    <xf numFmtId="164" fontId="1" fillId="0" borderId="1" xfId="1" applyFont="1" applyFill="1" applyBorder="1" applyAlignment="1">
      <alignment horizontal="right"/>
    </xf>
    <xf numFmtId="2" fontId="1" fillId="0" borderId="2" xfId="2" applyNumberFormat="1" applyFont="1" applyFill="1" applyBorder="1"/>
    <xf numFmtId="2" fontId="0" fillId="0" borderId="2" xfId="0" applyNumberFormat="1" applyBorder="1"/>
    <xf numFmtId="2" fontId="1" fillId="0" borderId="3" xfId="2" applyNumberFormat="1" applyFont="1" applyFill="1" applyBorder="1"/>
    <xf numFmtId="0" fontId="0" fillId="0" borderId="9" xfId="0" applyFill="1" applyBorder="1"/>
    <xf numFmtId="0" fontId="3" fillId="0" borderId="6" xfId="0" applyFont="1" applyFill="1" applyBorder="1"/>
    <xf numFmtId="0" fontId="0" fillId="0" borderId="15" xfId="0" applyFill="1" applyBorder="1"/>
    <xf numFmtId="0" fontId="0" fillId="0" borderId="10" xfId="0" applyFill="1" applyBorder="1"/>
    <xf numFmtId="0" fontId="3" fillId="0" borderId="13" xfId="0" applyFont="1" applyFill="1" applyBorder="1" applyAlignment="1">
      <alignment horizontal="center"/>
    </xf>
    <xf numFmtId="3" fontId="0" fillId="0" borderId="14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1" fontId="0" fillId="0" borderId="11" xfId="0" applyNumberFormat="1" applyBorder="1"/>
    <xf numFmtId="0" fontId="0" fillId="0" borderId="5" xfId="0" applyBorder="1"/>
    <xf numFmtId="3" fontId="7" fillId="0" borderId="15" xfId="2" applyNumberFormat="1" applyFont="1" applyFill="1" applyBorder="1" applyAlignment="1">
      <alignment horizontal="center"/>
    </xf>
    <xf numFmtId="3" fontId="7" fillId="0" borderId="8" xfId="2" applyNumberFormat="1" applyFont="1" applyFill="1" applyBorder="1" applyAlignment="1">
      <alignment horizontal="center"/>
    </xf>
    <xf numFmtId="0" fontId="0" fillId="0" borderId="3" xfId="0" applyBorder="1"/>
    <xf numFmtId="1" fontId="1" fillId="0" borderId="6" xfId="2" applyNumberFormat="1" applyFont="1" applyFill="1" applyBorder="1"/>
    <xf numFmtId="1" fontId="1" fillId="0" borderId="4" xfId="2" applyNumberFormat="1" applyFont="1" applyFill="1" applyBorder="1"/>
    <xf numFmtId="2" fontId="1" fillId="0" borderId="8" xfId="2" applyNumberFormat="1" applyFont="1" applyFill="1" applyBorder="1"/>
    <xf numFmtId="2" fontId="1" fillId="0" borderId="7" xfId="2" applyNumberFormat="1" applyFont="1" applyFill="1" applyBorder="1"/>
    <xf numFmtId="0" fontId="1" fillId="0" borderId="1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11" xfId="2" applyFont="1" applyFill="1" applyBorder="1"/>
    <xf numFmtId="0" fontId="1" fillId="0" borderId="11" xfId="2" applyFont="1" applyFill="1" applyBorder="1"/>
    <xf numFmtId="0" fontId="20" fillId="0" borderId="11" xfId="2" applyFont="1" applyFill="1" applyBorder="1"/>
    <xf numFmtId="2" fontId="21" fillId="0" borderId="0" xfId="0" applyNumberFormat="1" applyFont="1" applyBorder="1"/>
    <xf numFmtId="0" fontId="12" fillId="0" borderId="12" xfId="0" applyFont="1" applyFill="1" applyBorder="1"/>
    <xf numFmtId="9" fontId="21" fillId="0" borderId="2" xfId="0" applyNumberFormat="1" applyFont="1" applyBorder="1"/>
    <xf numFmtId="9" fontId="21" fillId="0" borderId="3" xfId="0" applyNumberFormat="1" applyFont="1" applyBorder="1"/>
    <xf numFmtId="0" fontId="1" fillId="0" borderId="6" xfId="0" applyFont="1" applyBorder="1"/>
    <xf numFmtId="0" fontId="3" fillId="0" borderId="9" xfId="0" applyFont="1" applyBorder="1"/>
    <xf numFmtId="4" fontId="0" fillId="0" borderId="9" xfId="0" applyNumberFormat="1" applyFont="1" applyFill="1" applyBorder="1"/>
    <xf numFmtId="4" fontId="0" fillId="0" borderId="0" xfId="0" applyNumberFormat="1" applyFont="1" applyBorder="1"/>
    <xf numFmtId="4" fontId="0" fillId="0" borderId="1" xfId="0" applyNumberFormat="1" applyFont="1" applyBorder="1"/>
    <xf numFmtId="2" fontId="0" fillId="0" borderId="0" xfId="0" applyNumberFormat="1" applyFont="1" applyFill="1" applyBorder="1"/>
    <xf numFmtId="2" fontId="0" fillId="0" borderId="1" xfId="0" applyNumberFormat="1" applyFont="1" applyFill="1" applyBorder="1"/>
    <xf numFmtId="4" fontId="0" fillId="0" borderId="0" xfId="0" applyNumberFormat="1" applyFont="1" applyFill="1" applyBorder="1"/>
    <xf numFmtId="4" fontId="0" fillId="0" borderId="1" xfId="0" applyNumberFormat="1" applyFont="1" applyFill="1" applyBorder="1"/>
    <xf numFmtId="9" fontId="0" fillId="0" borderId="10" xfId="0" applyNumberFormat="1" applyFill="1" applyBorder="1"/>
    <xf numFmtId="9" fontId="0" fillId="0" borderId="2" xfId="0" applyNumberFormat="1" applyFill="1" applyBorder="1"/>
    <xf numFmtId="9" fontId="0" fillId="0" borderId="3" xfId="0" applyNumberFormat="1" applyFill="1" applyBorder="1"/>
    <xf numFmtId="3" fontId="1" fillId="0" borderId="15" xfId="2" applyNumberFormat="1" applyFont="1" applyFill="1" applyBorder="1"/>
    <xf numFmtId="3" fontId="1" fillId="0" borderId="7" xfId="2" applyNumberFormat="1" applyFont="1" applyFill="1" applyBorder="1"/>
    <xf numFmtId="3" fontId="1" fillId="0" borderId="8" xfId="2" applyNumberFormat="1" applyFont="1" applyFill="1" applyBorder="1"/>
    <xf numFmtId="3" fontId="1" fillId="0" borderId="8" xfId="0" applyNumberFormat="1" applyFont="1" applyFill="1" applyBorder="1" applyProtection="1"/>
    <xf numFmtId="3" fontId="1" fillId="0" borderId="10" xfId="2" applyNumberFormat="1" applyFont="1" applyFill="1" applyBorder="1"/>
    <xf numFmtId="3" fontId="1" fillId="0" borderId="3" xfId="2" applyNumberFormat="1" applyFont="1" applyFill="1" applyBorder="1"/>
    <xf numFmtId="3" fontId="1" fillId="0" borderId="2" xfId="2" applyNumberFormat="1" applyFont="1" applyFill="1" applyBorder="1"/>
    <xf numFmtId="3" fontId="1" fillId="0" borderId="8" xfId="0" applyNumberFormat="1" applyFont="1" applyFill="1" applyBorder="1"/>
    <xf numFmtId="3" fontId="1" fillId="0" borderId="8" xfId="2" applyNumberFormat="1" applyFont="1" applyFill="1" applyBorder="1" applyAlignment="1">
      <alignment horizontal="right"/>
    </xf>
    <xf numFmtId="3" fontId="1" fillId="0" borderId="7" xfId="2" applyNumberFormat="1" applyFont="1" applyFill="1" applyBorder="1" applyAlignment="1">
      <alignment horizontal="right"/>
    </xf>
    <xf numFmtId="2" fontId="0" fillId="0" borderId="3" xfId="0" applyNumberFormat="1" applyBorder="1"/>
    <xf numFmtId="3" fontId="7" fillId="0" borderId="7" xfId="2" applyNumberFormat="1" applyFont="1" applyFill="1" applyBorder="1"/>
    <xf numFmtId="3" fontId="7" fillId="0" borderId="1" xfId="2" applyNumberFormat="1" applyFont="1" applyFill="1" applyBorder="1"/>
    <xf numFmtId="3" fontId="7" fillId="0" borderId="3" xfId="2" applyNumberFormat="1" applyFont="1" applyFill="1" applyBorder="1"/>
    <xf numFmtId="2" fontId="3" fillId="0" borderId="8" xfId="0" applyNumberFormat="1" applyFont="1" applyBorder="1"/>
    <xf numFmtId="2" fontId="3" fillId="0" borderId="8" xfId="2" applyNumberFormat="1" applyFont="1" applyFill="1" applyBorder="1"/>
    <xf numFmtId="2" fontId="3" fillId="0" borderId="7" xfId="0" applyNumberFormat="1" applyFont="1" applyBorder="1"/>
    <xf numFmtId="2" fontId="3" fillId="0" borderId="15" xfId="2" applyNumberFormat="1" applyFont="1" applyFill="1" applyBorder="1"/>
    <xf numFmtId="4" fontId="0" fillId="0" borderId="9" xfId="0" applyNumberFormat="1" applyFont="1" applyBorder="1"/>
    <xf numFmtId="2" fontId="0" fillId="0" borderId="9" xfId="0" applyNumberFormat="1" applyFont="1" applyFill="1" applyBorder="1"/>
    <xf numFmtId="2" fontId="3" fillId="0" borderId="7" xfId="2" applyNumberFormat="1" applyFont="1" applyFill="1" applyBorder="1"/>
    <xf numFmtId="1" fontId="2" fillId="0" borderId="1" xfId="2" applyNumberFormat="1" applyFont="1" applyFill="1" applyBorder="1"/>
    <xf numFmtId="3" fontId="1" fillId="0" borderId="14" xfId="2" applyNumberFormat="1" applyFont="1" applyFill="1" applyBorder="1"/>
    <xf numFmtId="2" fontId="1" fillId="0" borderId="11" xfId="2" applyNumberFormat="1" applyFont="1" applyFill="1" applyBorder="1"/>
    <xf numFmtId="0" fontId="2" fillId="0" borderId="10" xfId="0" applyFont="1" applyFill="1" applyBorder="1"/>
    <xf numFmtId="0" fontId="0" fillId="0" borderId="2" xfId="0" applyFill="1" applyBorder="1"/>
    <xf numFmtId="0" fontId="1" fillId="0" borderId="12" xfId="0" applyFont="1" applyFill="1" applyBorder="1"/>
    <xf numFmtId="0" fontId="0" fillId="0" borderId="2" xfId="0" applyBorder="1"/>
    <xf numFmtId="2" fontId="1" fillId="0" borderId="10" xfId="2" applyNumberFormat="1" applyFont="1" applyFill="1" applyBorder="1"/>
    <xf numFmtId="2" fontId="19" fillId="0" borderId="0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0" xfId="0" applyNumberFormat="1" applyFont="1" applyFill="1" applyBorder="1"/>
    <xf numFmtId="2" fontId="1" fillId="0" borderId="14" xfId="2" applyNumberFormat="1" applyFont="1" applyFill="1" applyBorder="1"/>
    <xf numFmtId="165" fontId="1" fillId="0" borderId="0" xfId="2" applyNumberFormat="1" applyFont="1" applyFill="1" applyBorder="1"/>
    <xf numFmtId="165" fontId="1" fillId="0" borderId="2" xfId="2" applyNumberFormat="1" applyFont="1" applyFill="1" applyBorder="1"/>
    <xf numFmtId="1" fontId="0" fillId="0" borderId="3" xfId="0" applyNumberFormat="1" applyBorder="1"/>
    <xf numFmtId="167" fontId="12" fillId="0" borderId="0" xfId="0" applyNumberFormat="1" applyFont="1"/>
    <xf numFmtId="3" fontId="12" fillId="0" borderId="18" xfId="0" applyNumberFormat="1" applyFont="1" applyFill="1" applyBorder="1" applyAlignment="1">
      <alignment horizontal="left"/>
    </xf>
    <xf numFmtId="0" fontId="12" fillId="0" borderId="18" xfId="0" applyFont="1" applyFill="1" applyBorder="1"/>
    <xf numFmtId="0" fontId="12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right"/>
    </xf>
    <xf numFmtId="168" fontId="12" fillId="0" borderId="0" xfId="0" quotePrefix="1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168" fontId="12" fillId="0" borderId="0" xfId="0" applyNumberFormat="1" applyFont="1" applyFill="1" applyBorder="1"/>
    <xf numFmtId="3" fontId="12" fillId="0" borderId="17" xfId="0" quotePrefix="1" applyNumberFormat="1" applyFont="1" applyFill="1" applyBorder="1" applyAlignment="1">
      <alignment horizontal="left"/>
    </xf>
    <xf numFmtId="3" fontId="1" fillId="0" borderId="9" xfId="2" applyNumberFormat="1" applyFont="1" applyFill="1" applyBorder="1"/>
    <xf numFmtId="3" fontId="1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1" fontId="0" fillId="0" borderId="1" xfId="0" applyNumberFormat="1" applyBorder="1"/>
    <xf numFmtId="0" fontId="0" fillId="0" borderId="4" xfId="0" applyFill="1" applyBorder="1"/>
    <xf numFmtId="3" fontId="12" fillId="0" borderId="18" xfId="0" applyNumberFormat="1" applyFont="1" applyFill="1" applyBorder="1" applyAlignment="1">
      <alignment horizontal="left"/>
    </xf>
    <xf numFmtId="0" fontId="12" fillId="0" borderId="18" xfId="0" applyFont="1" applyFill="1" applyBorder="1"/>
    <xf numFmtId="0" fontId="22" fillId="0" borderId="0" xfId="0" applyFont="1" applyFill="1"/>
  </cellXfs>
  <cellStyles count="3">
    <cellStyle name="Komma" xfId="1" builtinId="3"/>
    <cellStyle name="Normal" xfId="0" builtinId="0"/>
    <cellStyle name="Normal_Alle figurer, version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AD4F2C"/>
      <rgbColor rgb="00000000"/>
      <rgbColor rgb="008D1536"/>
      <rgbColor rgb="00000000"/>
      <rgbColor rgb="00000000"/>
      <rgbColor rgb="00000000"/>
      <rgbColor rgb="00FFFF96"/>
      <rgbColor rgb="00DFB700"/>
      <rgbColor rgb="00D2E3B2"/>
      <rgbColor rgb="00E6C864"/>
      <rgbColor rgb="00000000"/>
      <rgbColor rgb="00FAED86"/>
      <rgbColor rgb="00000000"/>
      <rgbColor rgb="0072609B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3366FF"/>
      <rgbColor rgb="00D6D0CA"/>
      <rgbColor rgb="00646464"/>
      <rgbColor rgb="00000000"/>
      <rgbColor rgb="00C89664"/>
      <rgbColor rgb="00FFDC64"/>
      <rgbColor rgb="00E98536"/>
      <rgbColor rgb="00000000"/>
      <rgbColor rgb="0096C8FF"/>
      <rgbColor rgb="00908880"/>
      <rgbColor rgb="00008BAF"/>
      <rgbColor rgb="00002D46"/>
      <rgbColor rgb="00C0CFDA"/>
      <rgbColor rgb="00000000"/>
      <rgbColor rgb="00329664"/>
      <rgbColor rgb="0000654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9493669666986"/>
          <c:y val="0.11337209302325581"/>
          <c:w val="0.80276288747166136"/>
          <c:h val="0.601744186046511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Figurer'!$K$326</c:f>
              <c:strCache>
                <c:ptCount val="1"/>
                <c:pt idx="0">
                  <c:v>Kulslagge</c:v>
                </c:pt>
              </c:strCache>
            </c:strRef>
          </c:tx>
          <c:spPr>
            <a:solidFill>
              <a:srgbClr val="64646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646464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646464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646464"/>
              </a:solidFill>
              <a:ln w="25400">
                <a:noFill/>
              </a:ln>
            </c:spPr>
          </c:dPt>
          <c:cat>
            <c:numRef>
              <c:f>'Tal til Figurer'!$L$325:$AW$325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'Tal til Figurer'!$L$326:$AW$326</c:f>
              <c:numCache>
                <c:formatCode>_(* #,##0.00_);_(* \(#,##0.00\);_(* "-"??_);_(@_)</c:formatCode>
                <c:ptCount val="38"/>
                <c:pt idx="0">
                  <c:v>108.89996313291979</c:v>
                </c:pt>
                <c:pt idx="1">
                  <c:v>156.70550069282808</c:v>
                </c:pt>
                <c:pt idx="2">
                  <c:v>129.72131298299698</c:v>
                </c:pt>
                <c:pt idx="3">
                  <c:v>138.63525137397593</c:v>
                </c:pt>
                <c:pt idx="4">
                  <c:v>151.00341837458686</c:v>
                </c:pt>
                <c:pt idx="5">
                  <c:v>125.04452536130641</c:v>
                </c:pt>
                <c:pt idx="6">
                  <c:v>175.86633285528666</c:v>
                </c:pt>
                <c:pt idx="7">
                  <c:v>129.23047439474595</c:v>
                </c:pt>
                <c:pt idx="8">
                  <c:v>108.71554935861674</c:v>
                </c:pt>
                <c:pt idx="9">
                  <c:v>87.41101726247939</c:v>
                </c:pt>
                <c:pt idx="10">
                  <c:v>73.326777716835551</c:v>
                </c:pt>
                <c:pt idx="11">
                  <c:v>70.775125870376584</c:v>
                </c:pt>
                <c:pt idx="12">
                  <c:v>88.006368916441716</c:v>
                </c:pt>
                <c:pt idx="13">
                  <c:v>118.94867371873636</c:v>
                </c:pt>
                <c:pt idx="14">
                  <c:v>109.95871703388998</c:v>
                </c:pt>
                <c:pt idx="15">
                  <c:v>86.893707422999995</c:v>
                </c:pt>
                <c:pt idx="16">
                  <c:v>121.70777526500001</c:v>
                </c:pt>
                <c:pt idx="17">
                  <c:v>99.627103394000002</c:v>
                </c:pt>
                <c:pt idx="18">
                  <c:v>88.43836589</c:v>
                </c:pt>
                <c:pt idx="19">
                  <c:v>93.977873049999999</c:v>
                </c:pt>
                <c:pt idx="20">
                  <c:v>87.470434025000003</c:v>
                </c:pt>
                <c:pt idx="21">
                  <c:v>62.133677000000006</c:v>
                </c:pt>
                <c:pt idx="22">
                  <c:v>57.724222999999995</c:v>
                </c:pt>
                <c:pt idx="23">
                  <c:v>152.4963773455807</c:v>
                </c:pt>
                <c:pt idx="24">
                  <c:v>68.290594999999996</c:v>
                </c:pt>
                <c:pt idx="25">
                  <c:v>37.384530999999996</c:v>
                </c:pt>
                <c:pt idx="26">
                  <c:v>43.888689092635992</c:v>
                </c:pt>
                <c:pt idx="27">
                  <c:v>60.704746729740002</c:v>
                </c:pt>
                <c:pt idx="28">
                  <c:v>43.73727735968825</c:v>
                </c:pt>
                <c:pt idx="29">
                  <c:v>45.322354149852622</c:v>
                </c:pt>
                <c:pt idx="30">
                  <c:v>50.819017560811872</c:v>
                </c:pt>
                <c:pt idx="31">
                  <c:v>40.500966365977284</c:v>
                </c:pt>
                <c:pt idx="32">
                  <c:v>40.549765903655555</c:v>
                </c:pt>
                <c:pt idx="33">
                  <c:v>24.087047402049478</c:v>
                </c:pt>
                <c:pt idx="34">
                  <c:v>24.353972217920056</c:v>
                </c:pt>
                <c:pt idx="35">
                  <c:v>24.023253622474204</c:v>
                </c:pt>
                <c:pt idx="36">
                  <c:v>22.720300264417226</c:v>
                </c:pt>
                <c:pt idx="37" formatCode="0.00">
                  <c:v>15.861204450689462</c:v>
                </c:pt>
              </c:numCache>
            </c:numRef>
          </c:val>
        </c:ser>
        <c:ser>
          <c:idx val="1"/>
          <c:order val="1"/>
          <c:tx>
            <c:strRef>
              <c:f>'Tal til Figurer'!$K$327</c:f>
              <c:strCache>
                <c:ptCount val="1"/>
                <c:pt idx="0">
                  <c:v>Kulflyveaske</c:v>
                </c:pt>
              </c:strCache>
            </c:strRef>
          </c:tx>
          <c:spPr>
            <a:solidFill>
              <a:srgbClr val="E6C86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cat>
            <c:numRef>
              <c:f>'Tal til Figurer'!$L$325:$AW$325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'Tal til Figurer'!$L$327:$AW$327</c:f>
              <c:numCache>
                <c:formatCode>_(* #,##0.00_);_(* \(#,##0.00\);_(* "-"??_);_(@_)</c:formatCode>
                <c:ptCount val="38"/>
                <c:pt idx="0">
                  <c:v>990.7004351503158</c:v>
                </c:pt>
                <c:pt idx="1">
                  <c:v>1425.4076954436846</c:v>
                </c:pt>
                <c:pt idx="2">
                  <c:v>1179.5479922243123</c:v>
                </c:pt>
                <c:pt idx="3">
                  <c:v>1260.7033407536057</c:v>
                </c:pt>
                <c:pt idx="4">
                  <c:v>1372.4455378676312</c:v>
                </c:pt>
                <c:pt idx="5">
                  <c:v>1138.4716544947623</c:v>
                </c:pt>
                <c:pt idx="6">
                  <c:v>1601.2181807889253</c:v>
                </c:pt>
                <c:pt idx="7">
                  <c:v>1177.6023043901996</c:v>
                </c:pt>
                <c:pt idx="8">
                  <c:v>990.37281288806935</c:v>
                </c:pt>
                <c:pt idx="9">
                  <c:v>840.14283761892659</c:v>
                </c:pt>
                <c:pt idx="10">
                  <c:v>691.10186011079247</c:v>
                </c:pt>
                <c:pt idx="11">
                  <c:v>756.63672937552826</c:v>
                </c:pt>
                <c:pt idx="12">
                  <c:v>735.31207557858761</c:v>
                </c:pt>
                <c:pt idx="13">
                  <c:v>1035.6143127134319</c:v>
                </c:pt>
                <c:pt idx="14">
                  <c:v>735.87515887590666</c:v>
                </c:pt>
                <c:pt idx="15">
                  <c:v>654.14754467099999</c:v>
                </c:pt>
                <c:pt idx="16">
                  <c:v>857.76980317599987</c:v>
                </c:pt>
                <c:pt idx="17">
                  <c:v>831.86730018499998</c:v>
                </c:pt>
                <c:pt idx="18">
                  <c:v>783.104416872</c:v>
                </c:pt>
                <c:pt idx="19">
                  <c:v>678.999907312</c:v>
                </c:pt>
                <c:pt idx="20">
                  <c:v>634.58614916900001</c:v>
                </c:pt>
                <c:pt idx="21">
                  <c:v>569.05664599999989</c:v>
                </c:pt>
                <c:pt idx="22">
                  <c:v>423.35830900000002</c:v>
                </c:pt>
                <c:pt idx="23">
                  <c:v>501.27443967365781</c:v>
                </c:pt>
                <c:pt idx="24">
                  <c:v>461.11799300000007</c:v>
                </c:pt>
                <c:pt idx="25">
                  <c:v>332.17910700000004</c:v>
                </c:pt>
                <c:pt idx="26">
                  <c:v>366.00263181835601</c:v>
                </c:pt>
                <c:pt idx="27">
                  <c:v>316.31540377288002</c:v>
                </c:pt>
                <c:pt idx="28">
                  <c:v>254.04408976980048</c:v>
                </c:pt>
                <c:pt idx="29">
                  <c:v>263.25086748165882</c:v>
                </c:pt>
                <c:pt idx="30">
                  <c:v>295.17774856125567</c:v>
                </c:pt>
                <c:pt idx="31">
                  <c:v>235.246264888111</c:v>
                </c:pt>
                <c:pt idx="32">
                  <c:v>235.52971266719223</c:v>
                </c:pt>
                <c:pt idx="33">
                  <c:v>139.9074748565765</c:v>
                </c:pt>
                <c:pt idx="34">
                  <c:v>141.45788393501888</c:v>
                </c:pt>
                <c:pt idx="35">
                  <c:v>139.53693435557787</c:v>
                </c:pt>
                <c:pt idx="36">
                  <c:v>131.96884553427475</c:v>
                </c:pt>
                <c:pt idx="37" formatCode="0.00">
                  <c:v>92.128396886495935</c:v>
                </c:pt>
              </c:numCache>
            </c:numRef>
          </c:val>
        </c:ser>
        <c:ser>
          <c:idx val="3"/>
          <c:order val="2"/>
          <c:tx>
            <c:strRef>
              <c:f>'Tal til Figurer'!$K$328</c:f>
              <c:strCache>
                <c:ptCount val="1"/>
                <c:pt idx="0">
                  <c:v>Afsvovlingsprodukter</c:v>
                </c:pt>
              </c:strCache>
            </c:strRef>
          </c:tx>
          <c:spPr>
            <a:solidFill>
              <a:srgbClr val="908880"/>
            </a:solidFill>
            <a:ln w="25400">
              <a:noFill/>
            </a:ln>
          </c:spPr>
          <c:invertIfNegative val="0"/>
          <c:cat>
            <c:numRef>
              <c:f>'Tal til Figurer'!$L$325:$AW$325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'Tal til Figurer'!$L$328:$AW$328</c:f>
              <c:numCache>
                <c:formatCode>_(* #,##0.00_);_(* \(#,##0.00\);_(* "-"??_);_(@_)</c:formatCode>
                <c:ptCount val="38"/>
                <c:pt idx="0">
                  <c:v>86.238405</c:v>
                </c:pt>
                <c:pt idx="1">
                  <c:v>151.61056600000001</c:v>
                </c:pt>
                <c:pt idx="2">
                  <c:v>154.200399</c:v>
                </c:pt>
                <c:pt idx="3">
                  <c:v>196.395566</c:v>
                </c:pt>
                <c:pt idx="4">
                  <c:v>298.882488049149</c:v>
                </c:pt>
                <c:pt idx="5">
                  <c:v>285.91623407014504</c:v>
                </c:pt>
                <c:pt idx="6">
                  <c:v>448.15715722662344</c:v>
                </c:pt>
                <c:pt idx="7">
                  <c:v>426.95057573766422</c:v>
                </c:pt>
                <c:pt idx="8">
                  <c:v>414.66885422754581</c:v>
                </c:pt>
                <c:pt idx="9">
                  <c:v>437.48565619527665</c:v>
                </c:pt>
                <c:pt idx="10">
                  <c:v>402.854255397457</c:v>
                </c:pt>
                <c:pt idx="11">
                  <c:v>420.63439364211183</c:v>
                </c:pt>
                <c:pt idx="12">
                  <c:v>385.15327476117682</c:v>
                </c:pt>
                <c:pt idx="13">
                  <c:v>350.91948000000002</c:v>
                </c:pt>
                <c:pt idx="14">
                  <c:v>302.04282583540339</c:v>
                </c:pt>
                <c:pt idx="15">
                  <c:v>278.78862728500002</c:v>
                </c:pt>
                <c:pt idx="16">
                  <c:v>368.55691661000003</c:v>
                </c:pt>
                <c:pt idx="17">
                  <c:v>267.99332907799999</c:v>
                </c:pt>
                <c:pt idx="18">
                  <c:v>232.55622487799999</c:v>
                </c:pt>
                <c:pt idx="19">
                  <c:v>240.27582130700003</c:v>
                </c:pt>
                <c:pt idx="20">
                  <c:v>240.94845560300001</c:v>
                </c:pt>
                <c:pt idx="21">
                  <c:v>216.63695300000001</c:v>
                </c:pt>
                <c:pt idx="22">
                  <c:v>181.640514</c:v>
                </c:pt>
                <c:pt idx="23">
                  <c:v>219.02333885476628</c:v>
                </c:pt>
                <c:pt idx="24">
                  <c:v>171.43393400000002</c:v>
                </c:pt>
                <c:pt idx="25">
                  <c:v>125.34420300000002</c:v>
                </c:pt>
                <c:pt idx="26">
                  <c:v>128.83977125960499</c:v>
                </c:pt>
                <c:pt idx="27">
                  <c:v>94.004968125359994</c:v>
                </c:pt>
                <c:pt idx="28">
                  <c:v>92.368123424491088</c:v>
                </c:pt>
                <c:pt idx="29">
                  <c:v>95.715624170528429</c:v>
                </c:pt>
                <c:pt idx="30">
                  <c:v>107.32394812245141</c:v>
                </c:pt>
                <c:pt idx="31">
                  <c:v>85.533405048018679</c:v>
                </c:pt>
                <c:pt idx="32">
                  <c:v>85.636464085787651</c:v>
                </c:pt>
                <c:pt idx="33">
                  <c:v>50.869087004823378</c:v>
                </c:pt>
                <c:pt idx="34">
                  <c:v>51.432801662565595</c:v>
                </c:pt>
                <c:pt idx="35">
                  <c:v>50.73436184447413</c:v>
                </c:pt>
                <c:pt idx="36">
                  <c:v>47.982673493971376</c:v>
                </c:pt>
                <c:pt idx="37" formatCode="0.00">
                  <c:v>33.497048257345256</c:v>
                </c:pt>
              </c:numCache>
            </c:numRef>
          </c:val>
        </c:ser>
        <c:ser>
          <c:idx val="6"/>
          <c:order val="3"/>
          <c:tx>
            <c:strRef>
              <c:f>'Tal til Figurer'!$K$329</c:f>
              <c:strCache>
                <c:ptCount val="1"/>
                <c:pt idx="0">
                  <c:v>Bioaske</c:v>
                </c:pt>
              </c:strCache>
            </c:strRef>
          </c:tx>
          <c:spPr>
            <a:solidFill>
              <a:srgbClr val="D6D0CA"/>
            </a:solidFill>
            <a:ln w="25400">
              <a:noFill/>
            </a:ln>
          </c:spPr>
          <c:invertIfNegative val="0"/>
          <c:cat>
            <c:numRef>
              <c:f>'Tal til Figurer'!$L$325:$AW$325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'Tal til Figurer'!$L$329:$AW$329</c:f>
              <c:numCache>
                <c:formatCode>_(* #,##0.00_);_(* \(#,##0.00\);_(* "-"??_);_(@_)</c:formatCode>
                <c:ptCount val="38"/>
                <c:pt idx="0">
                  <c:v>0.96730277894749506</c:v>
                </c:pt>
                <c:pt idx="1">
                  <c:v>1.5469921151443979</c:v>
                </c:pt>
                <c:pt idx="2">
                  <c:v>3.2870079269335291</c:v>
                </c:pt>
                <c:pt idx="3">
                  <c:v>4.0601512500799855</c:v>
                </c:pt>
                <c:pt idx="4">
                  <c:v>5.1496471652727358</c:v>
                </c:pt>
                <c:pt idx="5">
                  <c:v>6.0136042710236381</c:v>
                </c:pt>
                <c:pt idx="6">
                  <c:v>8.5901248211810888</c:v>
                </c:pt>
                <c:pt idx="7">
                  <c:v>9.3727331869088601</c:v>
                </c:pt>
                <c:pt idx="8">
                  <c:v>10.872430768074871</c:v>
                </c:pt>
                <c:pt idx="9">
                  <c:v>13.712094251121282</c:v>
                </c:pt>
                <c:pt idx="10">
                  <c:v>15.08973983580627</c:v>
                </c:pt>
                <c:pt idx="11">
                  <c:v>15.105987659967408</c:v>
                </c:pt>
                <c:pt idx="12">
                  <c:v>23.992714465864871</c:v>
                </c:pt>
                <c:pt idx="13">
                  <c:v>38.404990030299317</c:v>
                </c:pt>
                <c:pt idx="14">
                  <c:v>39.228147414804369</c:v>
                </c:pt>
                <c:pt idx="15">
                  <c:v>32.338585172999998</c:v>
                </c:pt>
                <c:pt idx="16">
                  <c:v>37.914117687999997</c:v>
                </c:pt>
                <c:pt idx="17">
                  <c:v>63.112717287000002</c:v>
                </c:pt>
                <c:pt idx="18">
                  <c:v>48.099373698925767</c:v>
                </c:pt>
                <c:pt idx="19">
                  <c:v>81.090672841</c:v>
                </c:pt>
                <c:pt idx="20">
                  <c:v>62.196901892</c:v>
                </c:pt>
                <c:pt idx="21">
                  <c:v>71.610347183000002</c:v>
                </c:pt>
                <c:pt idx="22">
                  <c:v>62.709686000000005</c:v>
                </c:pt>
                <c:pt idx="23">
                  <c:v>57.544329419189481</c:v>
                </c:pt>
                <c:pt idx="24">
                  <c:v>53.97556800000001</c:v>
                </c:pt>
                <c:pt idx="25">
                  <c:v>56.711441999999991</c:v>
                </c:pt>
                <c:pt idx="26">
                  <c:v>55.588131133999994</c:v>
                </c:pt>
                <c:pt idx="27">
                  <c:v>67.371050855500002</c:v>
                </c:pt>
                <c:pt idx="28">
                  <c:v>126.29823513745804</c:v>
                </c:pt>
                <c:pt idx="29">
                  <c:v>124.20394171196109</c:v>
                </c:pt>
                <c:pt idx="30">
                  <c:v>144.08152238384591</c:v>
                </c:pt>
                <c:pt idx="31">
                  <c:v>144.05266138335924</c:v>
                </c:pt>
                <c:pt idx="32">
                  <c:v>146.85677994348526</c:v>
                </c:pt>
                <c:pt idx="33">
                  <c:v>149.78487354989093</c:v>
                </c:pt>
                <c:pt idx="34">
                  <c:v>153.22955214087</c:v>
                </c:pt>
                <c:pt idx="35">
                  <c:v>146.28074832899625</c:v>
                </c:pt>
                <c:pt idx="36">
                  <c:v>154.50705517569426</c:v>
                </c:pt>
                <c:pt idx="37" formatCode="0.00">
                  <c:v>162.86901061784224</c:v>
                </c:pt>
              </c:numCache>
            </c:numRef>
          </c:val>
        </c:ser>
        <c:ser>
          <c:idx val="4"/>
          <c:order val="4"/>
          <c:tx>
            <c:strRef>
              <c:f>'Tal til Figurer'!$K$330</c:f>
              <c:strCache>
                <c:ptCount val="1"/>
                <c:pt idx="0">
                  <c:v>Restprodukter fra affaldsforbrænding</c:v>
                </c:pt>
              </c:strCache>
            </c:strRef>
          </c:tx>
          <c:spPr>
            <a:solidFill>
              <a:srgbClr val="C89664"/>
            </a:solidFill>
            <a:ln w="25400">
              <a:noFill/>
            </a:ln>
          </c:spPr>
          <c:invertIfNegative val="0"/>
          <c:cat>
            <c:numRef>
              <c:f>'Tal til Figurer'!$L$325:$AW$325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'Tal til Figurer'!$L$330:$AW$330</c:f>
              <c:numCache>
                <c:formatCode>_(* #,##0.00_);_(* \(#,##0.00\);_(* "-"??_);_(@_)</c:formatCode>
                <c:ptCount val="38"/>
                <c:pt idx="0">
                  <c:v>32.970916010130303</c:v>
                </c:pt>
                <c:pt idx="1">
                  <c:v>92.798012453493357</c:v>
                </c:pt>
                <c:pt idx="2">
                  <c:v>120.87153580193151</c:v>
                </c:pt>
                <c:pt idx="3">
                  <c:v>188.83601476312839</c:v>
                </c:pt>
                <c:pt idx="4">
                  <c:v>239.01240882551048</c:v>
                </c:pt>
                <c:pt idx="5">
                  <c:v>281.21571641408474</c:v>
                </c:pt>
                <c:pt idx="6">
                  <c:v>331.40356538919639</c:v>
                </c:pt>
                <c:pt idx="7">
                  <c:v>384.82802491171151</c:v>
                </c:pt>
                <c:pt idx="8">
                  <c:v>512.01986085898045</c:v>
                </c:pt>
                <c:pt idx="9">
                  <c:v>576.39781934834105</c:v>
                </c:pt>
                <c:pt idx="10">
                  <c:v>606.98655258639815</c:v>
                </c:pt>
                <c:pt idx="11">
                  <c:v>611.2601045874095</c:v>
                </c:pt>
                <c:pt idx="12">
                  <c:v>563.95132478089829</c:v>
                </c:pt>
                <c:pt idx="13">
                  <c:v>546.85471933501003</c:v>
                </c:pt>
                <c:pt idx="14">
                  <c:v>650.44723812153688</c:v>
                </c:pt>
                <c:pt idx="15">
                  <c:v>637.25676851499998</c:v>
                </c:pt>
                <c:pt idx="16">
                  <c:v>657.22857223899996</c:v>
                </c:pt>
                <c:pt idx="17">
                  <c:v>660.90182206999998</c:v>
                </c:pt>
                <c:pt idx="18">
                  <c:v>707.81868720600005</c:v>
                </c:pt>
                <c:pt idx="19">
                  <c:v>747.43152780200012</c:v>
                </c:pt>
                <c:pt idx="20">
                  <c:v>663.342941581594</c:v>
                </c:pt>
                <c:pt idx="21">
                  <c:v>674.18181300000003</c:v>
                </c:pt>
                <c:pt idx="22">
                  <c:v>673.75920399999995</c:v>
                </c:pt>
                <c:pt idx="23">
                  <c:v>664.38959</c:v>
                </c:pt>
                <c:pt idx="24">
                  <c:v>702.185474</c:v>
                </c:pt>
                <c:pt idx="25">
                  <c:v>689.43230100000005</c:v>
                </c:pt>
                <c:pt idx="26">
                  <c:v>699.23951699999998</c:v>
                </c:pt>
                <c:pt idx="27">
                  <c:v>644.51298799999995</c:v>
                </c:pt>
                <c:pt idx="28">
                  <c:v>809.59080928699257</c:v>
                </c:pt>
                <c:pt idx="29">
                  <c:v>810.56540996850538</c:v>
                </c:pt>
                <c:pt idx="30">
                  <c:v>801.04686976140295</c:v>
                </c:pt>
                <c:pt idx="31">
                  <c:v>806.56073985549415</c:v>
                </c:pt>
                <c:pt idx="32">
                  <c:v>800.68717400669209</c:v>
                </c:pt>
                <c:pt idx="33">
                  <c:v>797.25778849486278</c:v>
                </c:pt>
                <c:pt idx="34">
                  <c:v>803.85890439694697</c:v>
                </c:pt>
                <c:pt idx="35">
                  <c:v>790.10075451671798</c:v>
                </c:pt>
                <c:pt idx="36">
                  <c:v>799.57615693749744</c:v>
                </c:pt>
                <c:pt idx="37" formatCode="0.00">
                  <c:v>794.47784339362363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512896"/>
        <c:axId val="188526976"/>
      </c:barChart>
      <c:catAx>
        <c:axId val="188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8852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526976"/>
        <c:scaling>
          <c:orientation val="minMax"/>
          <c:max val="2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1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1000 ton
</a:t>
                </a:r>
              </a:p>
            </c:rich>
          </c:tx>
          <c:layout>
            <c:manualLayout>
              <c:xMode val="edge"/>
              <c:yMode val="edge"/>
              <c:x val="0.12031581360140378"/>
              <c:y val="4.9418604651162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88512896"/>
        <c:crosses val="autoZero"/>
        <c:crossBetween val="between"/>
        <c:majorUnit val="4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8619519345412941E-3"/>
          <c:y val="0.82267441860465118"/>
          <c:w val="0.9842228030672211"/>
          <c:h val="9.8837209302325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64092664092659E-2"/>
          <c:y val="0.10094637223974763"/>
          <c:w val="0.87258687258687262"/>
          <c:h val="0.68454258675078861"/>
        </c:manualLayout>
      </c:layout>
      <c:lineChart>
        <c:grouping val="standard"/>
        <c:varyColors val="0"/>
        <c:ser>
          <c:idx val="2"/>
          <c:order val="0"/>
          <c:tx>
            <c:v>Realiseret</c:v>
          </c:tx>
          <c:spPr>
            <a:ln w="38100">
              <a:solidFill>
                <a:srgbClr val="E98536"/>
              </a:solidFill>
              <a:prstDash val="solid"/>
            </a:ln>
          </c:spPr>
          <c:marker>
            <c:symbol val="none"/>
          </c:marker>
          <c:cat>
            <c:numRef>
              <c:f>'Tal til Figurer'!$L$214:$AW$214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Figurer'!$L$216:$AW$216</c:f>
              <c:numCache>
                <c:formatCode>#,##0</c:formatCode>
                <c:ptCount val="38"/>
                <c:pt idx="0">
                  <c:v>738.46296050593719</c:v>
                </c:pt>
                <c:pt idx="1">
                  <c:v>1166.5083668902309</c:v>
                </c:pt>
                <c:pt idx="2">
                  <c:v>1450.9287658916871</c:v>
                </c:pt>
                <c:pt idx="3">
                  <c:v>2939.9236098747624</c:v>
                </c:pt>
                <c:pt idx="4">
                  <c:v>7597.4698097108649</c:v>
                </c:pt>
                <c:pt idx="5">
                  <c:v>13722.048945755339</c:v>
                </c:pt>
                <c:pt idx="6">
                  <c:v>18435.433375498371</c:v>
                </c:pt>
                <c:pt idx="7">
                  <c:v>19433.35979682437</c:v>
                </c:pt>
                <c:pt idx="8">
                  <c:v>20423.31259777509</c:v>
                </c:pt>
                <c:pt idx="9">
                  <c:v>20506.317189719455</c:v>
                </c:pt>
                <c:pt idx="10">
                  <c:v>20535.803326214958</c:v>
                </c:pt>
                <c:pt idx="11">
                  <c:v>21112.33624096882</c:v>
                </c:pt>
                <c:pt idx="12">
                  <c:v>21076.87164726188</c:v>
                </c:pt>
                <c:pt idx="13">
                  <c:v>20435.772117296481</c:v>
                </c:pt>
                <c:pt idx="14">
                  <c:v>20318.193547612864</c:v>
                </c:pt>
                <c:pt idx="15">
                  <c:v>17758.137360759993</c:v>
                </c:pt>
                <c:pt idx="16">
                  <c:v>16108.688667597728</c:v>
                </c:pt>
                <c:pt idx="17">
                  <c:v>11748.960743558606</c:v>
                </c:pt>
                <c:pt idx="18">
                  <c:v>11904.320233882274</c:v>
                </c:pt>
                <c:pt idx="19">
                  <c:v>11370.477392796551</c:v>
                </c:pt>
                <c:pt idx="20">
                  <c:v>13268.347214665231</c:v>
                </c:pt>
                <c:pt idx="21">
                  <c:v>10931.499083902425</c:v>
                </c:pt>
                <c:pt idx="22">
                  <c:v>7746.4680006287053</c:v>
                </c:pt>
                <c:pt idx="23">
                  <c:v>6607.0412106029553</c:v>
                </c:pt>
                <c:pt idx="24">
                  <c:v>5110.1090056151479</c:v>
                </c:pt>
                <c:pt idx="25">
                  <c:v>4330.3050679444214</c:v>
                </c:pt>
                <c:pt idx="26">
                  <c:v>4903.6507560784712</c:v>
                </c:pt>
                <c:pt idx="27">
                  <c:v>5086.2271730531411</c:v>
                </c:pt>
              </c:numCache>
            </c:numRef>
          </c:val>
          <c:smooth val="0"/>
        </c:ser>
        <c:ser>
          <c:idx val="0"/>
          <c:order val="1"/>
          <c:tx>
            <c:v>Prognose</c:v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Figurer'!$L$214:$AW$214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Figurer'!$L$215:$AW$215</c:f>
              <c:numCache>
                <c:formatCode>#,##0</c:formatCode>
                <c:ptCount val="38"/>
                <c:pt idx="28">
                  <c:v>10797.272499999997</c:v>
                </c:pt>
                <c:pt idx="29">
                  <c:v>9495.5763999999999</c:v>
                </c:pt>
                <c:pt idx="30">
                  <c:v>9572.0132000000049</c:v>
                </c:pt>
                <c:pt idx="31">
                  <c:v>9377.933500000001</c:v>
                </c:pt>
                <c:pt idx="32">
                  <c:v>8920.4540000000052</c:v>
                </c:pt>
                <c:pt idx="33">
                  <c:v>8708.1988999999976</c:v>
                </c:pt>
                <c:pt idx="34">
                  <c:v>8647.4492999999966</c:v>
                </c:pt>
                <c:pt idx="35">
                  <c:v>8456.4018999999989</c:v>
                </c:pt>
                <c:pt idx="36">
                  <c:v>8431.9038</c:v>
                </c:pt>
                <c:pt idx="37">
                  <c:v>8352.0721999999987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52832"/>
        <c:axId val="193354368"/>
      </c:lineChart>
      <c:catAx>
        <c:axId val="193352832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3543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3354368"/>
        <c:scaling>
          <c:orientation val="minMax"/>
          <c:max val="2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Ton</a:t>
                </a:r>
              </a:p>
            </c:rich>
          </c:tx>
          <c:layout>
            <c:manualLayout>
              <c:xMode val="edge"/>
              <c:yMode val="edge"/>
              <c:x val="9.6525096525096526E-2"/>
              <c:y val="3.1545741324921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352832"/>
        <c:crosses val="autoZero"/>
        <c:crossBetween val="between"/>
        <c:majorUnit val="4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011583011583012"/>
          <c:y val="0.89905362776025233"/>
          <c:w val="0.39189189189189189"/>
          <c:h val="9.14826498422712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25007761710771E-2"/>
          <c:y val="0.10062923984510075"/>
          <c:w val="0.88439472768155347"/>
          <c:h val="0.68553669644474879"/>
        </c:manualLayout>
      </c:layout>
      <c:lineChart>
        <c:grouping val="standard"/>
        <c:varyColors val="0"/>
        <c:ser>
          <c:idx val="2"/>
          <c:order val="0"/>
          <c:tx>
            <c:v>Realiseret</c:v>
          </c:tx>
          <c:spPr>
            <a:ln w="38100">
              <a:solidFill>
                <a:srgbClr val="72609B"/>
              </a:solidFill>
              <a:prstDash val="solid"/>
            </a:ln>
          </c:spPr>
          <c:marker>
            <c:symbol val="none"/>
          </c:marker>
          <c:cat>
            <c:numRef>
              <c:f>'Tal til Figurer'!$L$236:$AW$236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Figurer'!$L$238:$AW$238</c:f>
              <c:numCache>
                <c:formatCode>#,##0</c:formatCode>
                <c:ptCount val="38"/>
                <c:pt idx="0">
                  <c:v>399.07381650439027</c:v>
                </c:pt>
                <c:pt idx="1">
                  <c:v>579.31745690962771</c:v>
                </c:pt>
                <c:pt idx="2">
                  <c:v>504.9619366412461</c:v>
                </c:pt>
                <c:pt idx="3">
                  <c:v>548.94052503658577</c:v>
                </c:pt>
                <c:pt idx="4">
                  <c:v>667.79370162452165</c:v>
                </c:pt>
                <c:pt idx="5">
                  <c:v>569.06498551675577</c:v>
                </c:pt>
                <c:pt idx="6">
                  <c:v>808.83905898312116</c:v>
                </c:pt>
                <c:pt idx="7">
                  <c:v>643.13974210629203</c:v>
                </c:pt>
                <c:pt idx="8">
                  <c:v>599.50008838017902</c:v>
                </c:pt>
                <c:pt idx="9">
                  <c:v>616.90296932413185</c:v>
                </c:pt>
                <c:pt idx="10">
                  <c:v>565.00989895592386</c:v>
                </c:pt>
                <c:pt idx="11">
                  <c:v>556.47559773236492</c:v>
                </c:pt>
                <c:pt idx="12">
                  <c:v>564.70188303662735</c:v>
                </c:pt>
                <c:pt idx="13">
                  <c:v>654.62899462937025</c:v>
                </c:pt>
                <c:pt idx="14">
                  <c:v>547.64362107064801</c:v>
                </c:pt>
                <c:pt idx="15">
                  <c:v>344.84705493440003</c:v>
                </c:pt>
                <c:pt idx="16">
                  <c:v>433.7098640099818</c:v>
                </c:pt>
                <c:pt idx="17">
                  <c:v>378.3864550794566</c:v>
                </c:pt>
                <c:pt idx="18">
                  <c:v>351.60067870962752</c:v>
                </c:pt>
                <c:pt idx="19">
                  <c:v>296.10379730991281</c:v>
                </c:pt>
                <c:pt idx="20">
                  <c:v>281.7088552368881</c:v>
                </c:pt>
                <c:pt idx="21">
                  <c:v>239.94753130852189</c:v>
                </c:pt>
                <c:pt idx="22">
                  <c:v>216.02379908065888</c:v>
                </c:pt>
                <c:pt idx="23">
                  <c:v>219.08047369071397</c:v>
                </c:pt>
                <c:pt idx="24">
                  <c:v>200.43984967738771</c:v>
                </c:pt>
                <c:pt idx="25">
                  <c:v>174.48616891434523</c:v>
                </c:pt>
                <c:pt idx="26">
                  <c:v>191.27307147354043</c:v>
                </c:pt>
                <c:pt idx="27">
                  <c:v>179.07055912919114</c:v>
                </c:pt>
              </c:numCache>
            </c:numRef>
          </c:val>
          <c:smooth val="0"/>
        </c:ser>
        <c:ser>
          <c:idx val="0"/>
          <c:order val="1"/>
          <c:tx>
            <c:v>Prognose</c:v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Figurer'!$L$236:$AW$236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Figurer'!$L$237:$AW$237</c:f>
              <c:numCache>
                <c:formatCode>#,##0</c:formatCode>
                <c:ptCount val="38"/>
                <c:pt idx="28">
                  <c:v>198.34560000000002</c:v>
                </c:pt>
                <c:pt idx="29">
                  <c:v>193.48530000000002</c:v>
                </c:pt>
                <c:pt idx="30">
                  <c:v>209.26329999999999</c:v>
                </c:pt>
                <c:pt idx="31">
                  <c:v>200.10380000000001</c:v>
                </c:pt>
                <c:pt idx="32">
                  <c:v>200.14179999999996</c:v>
                </c:pt>
                <c:pt idx="33">
                  <c:v>182.23609999999996</c:v>
                </c:pt>
                <c:pt idx="34">
                  <c:v>182.99810000000002</c:v>
                </c:pt>
                <c:pt idx="35">
                  <c:v>177.07659999999996</c:v>
                </c:pt>
                <c:pt idx="36">
                  <c:v>184.38249999999996</c:v>
                </c:pt>
                <c:pt idx="37">
                  <c:v>179.91069999999993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83808"/>
        <c:axId val="193389696"/>
      </c:lineChart>
      <c:catAx>
        <c:axId val="193383808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389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33896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Ton</a:t>
                </a:r>
              </a:p>
            </c:rich>
          </c:tx>
          <c:layout>
            <c:manualLayout>
              <c:xMode val="edge"/>
              <c:yMode val="edge"/>
              <c:x val="9.6339294954417592E-2"/>
              <c:y val="3.1446637451593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38380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62681694593143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85723156240887E-2"/>
          <c:y val="0.10062923984510075"/>
          <c:w val="0.8728340122870234"/>
          <c:h val="0.68553669644474879"/>
        </c:manualLayout>
      </c:layout>
      <c:lineChart>
        <c:grouping val="standard"/>
        <c:varyColors val="0"/>
        <c:ser>
          <c:idx val="2"/>
          <c:order val="0"/>
          <c:tx>
            <c:v>Realiseret</c:v>
          </c:tx>
          <c:spPr>
            <a:ln w="38100">
              <a:solidFill>
                <a:srgbClr val="8D1536"/>
              </a:solidFill>
              <a:prstDash val="solid"/>
            </a:ln>
          </c:spPr>
          <c:marker>
            <c:symbol val="none"/>
          </c:marker>
          <c:cat>
            <c:numRef>
              <c:f>'Tal til Figurer'!$L$258:$AW$258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Figurer'!$L$260:$AW$260</c:f>
              <c:numCache>
                <c:formatCode>#,##0</c:formatCode>
                <c:ptCount val="38"/>
                <c:pt idx="0">
                  <c:v>2693.1474882250168</c:v>
                </c:pt>
                <c:pt idx="1">
                  <c:v>3931.0743845928214</c:v>
                </c:pt>
                <c:pt idx="2">
                  <c:v>3583.4632069589934</c:v>
                </c:pt>
                <c:pt idx="3">
                  <c:v>4471.0095926513268</c:v>
                </c:pt>
                <c:pt idx="4">
                  <c:v>6650.9484775654328</c:v>
                </c:pt>
                <c:pt idx="5">
                  <c:v>8389.5233931446419</c:v>
                </c:pt>
                <c:pt idx="6">
                  <c:v>11675.292428703291</c:v>
                </c:pt>
                <c:pt idx="7">
                  <c:v>10716.614411493465</c:v>
                </c:pt>
                <c:pt idx="8">
                  <c:v>10993.373920942753</c:v>
                </c:pt>
                <c:pt idx="9">
                  <c:v>10974.414773205424</c:v>
                </c:pt>
                <c:pt idx="10">
                  <c:v>10860.244348960619</c:v>
                </c:pt>
                <c:pt idx="11">
                  <c:v>11402.343602035591</c:v>
                </c:pt>
                <c:pt idx="12">
                  <c:v>11164.931015789229</c:v>
                </c:pt>
                <c:pt idx="13">
                  <c:v>12023.626642829893</c:v>
                </c:pt>
                <c:pt idx="14">
                  <c:v>11846.872548668171</c:v>
                </c:pt>
                <c:pt idx="15">
                  <c:v>10550.950423400003</c:v>
                </c:pt>
                <c:pt idx="16">
                  <c:v>10225.435115937215</c:v>
                </c:pt>
                <c:pt idx="17">
                  <c:v>7874.5225976879283</c:v>
                </c:pt>
                <c:pt idx="18">
                  <c:v>7553.8630364710098</c:v>
                </c:pt>
                <c:pt idx="19">
                  <c:v>6642.0160553061396</c:v>
                </c:pt>
                <c:pt idx="20">
                  <c:v>8173.3760389353311</c:v>
                </c:pt>
                <c:pt idx="21">
                  <c:v>7575.6989681213436</c:v>
                </c:pt>
                <c:pt idx="22">
                  <c:v>7132.7605718776476</c:v>
                </c:pt>
                <c:pt idx="23">
                  <c:v>7076.3751724712201</c:v>
                </c:pt>
                <c:pt idx="24">
                  <c:v>6763.5346702470551</c:v>
                </c:pt>
                <c:pt idx="25">
                  <c:v>6165.6492997721598</c:v>
                </c:pt>
                <c:pt idx="26">
                  <c:v>6959.466503605172</c:v>
                </c:pt>
                <c:pt idx="27">
                  <c:v>8297.3296079903721</c:v>
                </c:pt>
              </c:numCache>
            </c:numRef>
          </c:val>
          <c:smooth val="0"/>
        </c:ser>
        <c:ser>
          <c:idx val="0"/>
          <c:order val="1"/>
          <c:tx>
            <c:v>Prognose</c:v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Figurer'!$L$258:$AW$258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Figurer'!$L$259:$AW$259</c:f>
              <c:numCache>
                <c:formatCode>#,##0</c:formatCode>
                <c:ptCount val="38"/>
                <c:pt idx="28">
                  <c:v>11813.369800000004</c:v>
                </c:pt>
                <c:pt idx="29">
                  <c:v>11497.667300000005</c:v>
                </c:pt>
                <c:pt idx="30">
                  <c:v>12901.487100000004</c:v>
                </c:pt>
                <c:pt idx="31">
                  <c:v>12766.2011</c:v>
                </c:pt>
                <c:pt idx="32">
                  <c:v>12879.656099999995</c:v>
                </c:pt>
                <c:pt idx="33">
                  <c:v>12831.646300000004</c:v>
                </c:pt>
                <c:pt idx="34">
                  <c:v>13048.2595</c:v>
                </c:pt>
                <c:pt idx="35">
                  <c:v>12774.6351</c:v>
                </c:pt>
                <c:pt idx="36">
                  <c:v>13333.954799999996</c:v>
                </c:pt>
                <c:pt idx="37">
                  <c:v>13782.992800000007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88768"/>
        <c:axId val="193490304"/>
      </c:lineChart>
      <c:catAx>
        <c:axId val="193488768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490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3490304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Ton</a:t>
                </a:r>
              </a:p>
            </c:rich>
          </c:tx>
          <c:layout>
            <c:manualLayout>
              <c:xMode val="edge"/>
              <c:yMode val="edge"/>
              <c:x val="9.6339294954417592E-2"/>
              <c:y val="3.1446637451593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348876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140717464319652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25007761710771E-2"/>
          <c:y val="0.10062923984510075"/>
          <c:w val="0.88439472768155347"/>
          <c:h val="0.68553669644474879"/>
        </c:manualLayout>
      </c:layout>
      <c:lineChart>
        <c:grouping val="standard"/>
        <c:varyColors val="0"/>
        <c:ser>
          <c:idx val="2"/>
          <c:order val="0"/>
          <c:tx>
            <c:v>Realiseret</c:v>
          </c:tx>
          <c:spPr>
            <a:ln w="38100">
              <a:solidFill>
                <a:srgbClr val="006547"/>
              </a:solidFill>
              <a:prstDash val="solid"/>
            </a:ln>
          </c:spPr>
          <c:marker>
            <c:symbol val="none"/>
          </c:marker>
          <c:cat>
            <c:numRef>
              <c:f>'Tal til Figurer'!$L$280:$AW$280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Figurer'!$L$282:$AW$282</c:f>
              <c:numCache>
                <c:formatCode>#,##0</c:formatCode>
                <c:ptCount val="38"/>
                <c:pt idx="0">
                  <c:v>451.26889285265969</c:v>
                </c:pt>
                <c:pt idx="1">
                  <c:v>657.51913051681754</c:v>
                </c:pt>
                <c:pt idx="2">
                  <c:v>656.97355089491293</c:v>
                </c:pt>
                <c:pt idx="3">
                  <c:v>987.83396841243416</c:v>
                </c:pt>
                <c:pt idx="4">
                  <c:v>2107.4692809151747</c:v>
                </c:pt>
                <c:pt idx="5">
                  <c:v>3398.1333326559225</c:v>
                </c:pt>
                <c:pt idx="6">
                  <c:v>4655.1934100277213</c:v>
                </c:pt>
                <c:pt idx="7">
                  <c:v>4609.6784126538978</c:v>
                </c:pt>
                <c:pt idx="8">
                  <c:v>4886.6115254960487</c:v>
                </c:pt>
                <c:pt idx="9">
                  <c:v>4882.0893418931282</c:v>
                </c:pt>
                <c:pt idx="10">
                  <c:v>4943.5671371490635</c:v>
                </c:pt>
                <c:pt idx="11">
                  <c:v>5094.2834795290828</c:v>
                </c:pt>
                <c:pt idx="12">
                  <c:v>4765.4992841026196</c:v>
                </c:pt>
                <c:pt idx="13">
                  <c:v>4930.3667576755342</c:v>
                </c:pt>
                <c:pt idx="14">
                  <c:v>4867.6118692939335</c:v>
                </c:pt>
                <c:pt idx="15">
                  <c:v>4104.150985096001</c:v>
                </c:pt>
                <c:pt idx="16">
                  <c:v>3747.0730198245319</c:v>
                </c:pt>
                <c:pt idx="17">
                  <c:v>2843.4691295588264</c:v>
                </c:pt>
                <c:pt idx="18">
                  <c:v>2930.4985088023814</c:v>
                </c:pt>
                <c:pt idx="19">
                  <c:v>2248.6710445692988</c:v>
                </c:pt>
                <c:pt idx="20">
                  <c:v>2695.7591641390309</c:v>
                </c:pt>
                <c:pt idx="21">
                  <c:v>2198.7853207653479</c:v>
                </c:pt>
                <c:pt idx="22">
                  <c:v>1550.1952442541178</c:v>
                </c:pt>
                <c:pt idx="23">
                  <c:v>1326.2313719554659</c:v>
                </c:pt>
                <c:pt idx="24">
                  <c:v>963.98023693420282</c:v>
                </c:pt>
                <c:pt idx="25">
                  <c:v>764.27019339341518</c:v>
                </c:pt>
                <c:pt idx="26">
                  <c:v>898.58401168334353</c:v>
                </c:pt>
                <c:pt idx="27">
                  <c:v>956.53034919522702</c:v>
                </c:pt>
              </c:numCache>
            </c:numRef>
          </c:val>
          <c:smooth val="0"/>
        </c:ser>
        <c:ser>
          <c:idx val="0"/>
          <c:order val="1"/>
          <c:tx>
            <c:v>Prognose</c:v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Figurer'!$L$280:$AW$280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Figurer'!$L$281:$AW$281</c:f>
              <c:numCache>
                <c:formatCode>#,##0</c:formatCode>
                <c:ptCount val="38"/>
                <c:pt idx="28">
                  <c:v>1859.5431000000001</c:v>
                </c:pt>
                <c:pt idx="29">
                  <c:v>1613.7114999999999</c:v>
                </c:pt>
                <c:pt idx="30">
                  <c:v>1699.1647999999998</c:v>
                </c:pt>
                <c:pt idx="31">
                  <c:v>1653.5288000000005</c:v>
                </c:pt>
                <c:pt idx="32">
                  <c:v>1572.5357999999997</c:v>
                </c:pt>
                <c:pt idx="33">
                  <c:v>1518.0134999999998</c:v>
                </c:pt>
                <c:pt idx="34">
                  <c:v>1511.8345999999999</c:v>
                </c:pt>
                <c:pt idx="35">
                  <c:v>1453.3951999999995</c:v>
                </c:pt>
                <c:pt idx="36">
                  <c:v>1478.0640999999994</c:v>
                </c:pt>
                <c:pt idx="37">
                  <c:v>1480.2390999999998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06368"/>
        <c:axId val="194908160"/>
      </c:lineChart>
      <c:catAx>
        <c:axId val="194906368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49081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4908160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Ton</a:t>
                </a:r>
              </a:p>
            </c:rich>
          </c:tx>
          <c:layout>
            <c:manualLayout>
              <c:xMode val="edge"/>
              <c:yMode val="edge"/>
              <c:x val="9.6339294954417592E-2"/>
              <c:y val="3.1446637451593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490636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62681694593143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69306611803829E-2"/>
          <c:y val="0.10031363317011346"/>
          <c:w val="0.88461621527213719"/>
          <c:h val="0.68652142700796404"/>
        </c:manualLayout>
      </c:layout>
      <c:lineChart>
        <c:grouping val="standard"/>
        <c:varyColors val="0"/>
        <c:ser>
          <c:idx val="2"/>
          <c:order val="0"/>
          <c:tx>
            <c:v>Realiseret</c:v>
          </c:tx>
          <c:spPr>
            <a:ln w="38100">
              <a:solidFill>
                <a:srgbClr val="908880"/>
              </a:solidFill>
              <a:prstDash val="solid"/>
            </a:ln>
          </c:spPr>
          <c:marker>
            <c:symbol val="none"/>
          </c:marker>
          <c:cat>
            <c:numRef>
              <c:f>'Tal til Figurer'!$L$302:$AM$302</c:f>
              <c:numCache>
                <c:formatCode>0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  <c:pt idx="23" formatCode="General">
                  <c:v>2023</c:v>
                </c:pt>
                <c:pt idx="24" formatCode="General">
                  <c:v>2024</c:v>
                </c:pt>
                <c:pt idx="25" formatCode="General">
                  <c:v>2025</c:v>
                </c:pt>
                <c:pt idx="26" formatCode="General">
                  <c:v>2026</c:v>
                </c:pt>
                <c:pt idx="27" formatCode="General">
                  <c:v>2027</c:v>
                </c:pt>
              </c:numCache>
            </c:numRef>
          </c:cat>
          <c:val>
            <c:numRef>
              <c:f>'Tal til Figurer'!$L$304:$AM$304</c:f>
              <c:numCache>
                <c:formatCode>#,##0</c:formatCode>
                <c:ptCount val="28"/>
                <c:pt idx="0">
                  <c:v>749.12658808850074</c:v>
                </c:pt>
                <c:pt idx="1">
                  <c:v>927.53249862384155</c:v>
                </c:pt>
                <c:pt idx="2">
                  <c:v>1050.4961342486181</c:v>
                </c:pt>
                <c:pt idx="3">
                  <c:v>1163.128889468851</c:v>
                </c:pt>
                <c:pt idx="4">
                  <c:v>1231.0900134008623</c:v>
                </c:pt>
                <c:pt idx="5">
                  <c:v>992.58330763087997</c:v>
                </c:pt>
                <c:pt idx="6">
                  <c:v>981.08022586563391</c:v>
                </c:pt>
                <c:pt idx="7">
                  <c:v>937.43384488013157</c:v>
                </c:pt>
                <c:pt idx="8">
                  <c:v>828.55858006460176</c:v>
                </c:pt>
                <c:pt idx="9">
                  <c:v>795.61678179205046</c:v>
                </c:pt>
                <c:pt idx="10">
                  <c:v>575.61689816521857</c:v>
                </c:pt>
                <c:pt idx="11">
                  <c:v>552.8579390668898</c:v>
                </c:pt>
                <c:pt idx="12">
                  <c:v>484.78118223883246</c:v>
                </c:pt>
                <c:pt idx="13">
                  <c:v>688.13478353804453</c:v>
                </c:pt>
                <c:pt idx="14">
                  <c:v>501.51958781814</c:v>
                </c:pt>
                <c:pt idx="15">
                  <c:v>288.63521249098068</c:v>
                </c:pt>
                <c:pt idx="16">
                  <c:v>329.35179029606377</c:v>
                </c:pt>
                <c:pt idx="17">
                  <c:v>296.87502578070109</c:v>
                </c:pt>
              </c:numCache>
            </c:numRef>
          </c:val>
          <c:smooth val="0"/>
        </c:ser>
        <c:ser>
          <c:idx val="0"/>
          <c:order val="1"/>
          <c:tx>
            <c:v>Prognose</c:v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Figurer'!$L$302:$AM$302</c:f>
              <c:numCache>
                <c:formatCode>0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  <c:pt idx="23" formatCode="General">
                  <c:v>2023</c:v>
                </c:pt>
                <c:pt idx="24" formatCode="General">
                  <c:v>2024</c:v>
                </c:pt>
                <c:pt idx="25" formatCode="General">
                  <c:v>2025</c:v>
                </c:pt>
                <c:pt idx="26" formatCode="General">
                  <c:v>2026</c:v>
                </c:pt>
                <c:pt idx="27" formatCode="General">
                  <c:v>2027</c:v>
                </c:pt>
              </c:numCache>
            </c:numRef>
          </c:cat>
          <c:val>
            <c:numRef>
              <c:f>'Tal til Figurer'!$L$303:$AM$303</c:f>
              <c:numCache>
                <c:formatCode>#,##0</c:formatCode>
                <c:ptCount val="28"/>
                <c:pt idx="18">
                  <c:v>784.37450000000013</c:v>
                </c:pt>
                <c:pt idx="19">
                  <c:v>790.39440000000002</c:v>
                </c:pt>
                <c:pt idx="20">
                  <c:v>917.19169999999986</c:v>
                </c:pt>
                <c:pt idx="21">
                  <c:v>899.25270000000023</c:v>
                </c:pt>
                <c:pt idx="22">
                  <c:v>896.24909999999977</c:v>
                </c:pt>
                <c:pt idx="23">
                  <c:v>897.53649999999959</c:v>
                </c:pt>
                <c:pt idx="24">
                  <c:v>915.75729999999987</c:v>
                </c:pt>
                <c:pt idx="25">
                  <c:v>900.846</c:v>
                </c:pt>
                <c:pt idx="26">
                  <c:v>903.13130000000012</c:v>
                </c:pt>
                <c:pt idx="27" formatCode="0">
                  <c:v>951.66689999999994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1696"/>
        <c:axId val="194943232"/>
      </c:lineChart>
      <c:catAx>
        <c:axId val="19494169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4943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494323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/>
                  <a:t>Ton</a:t>
                </a:r>
              </a:p>
            </c:rich>
          </c:tx>
          <c:layout>
            <c:manualLayout>
              <c:xMode val="edge"/>
              <c:yMode val="edge"/>
              <c:x val="9.6153936442623614E-2"/>
              <c:y val="3.13480103656604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494169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00030517606782"/>
          <c:y val="0.89968789749445521"/>
          <c:w val="0.39038498195705185"/>
          <c:h val="9.09092300604153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77151594582789E-2"/>
          <c:y val="8.7607061937770583E-2"/>
          <c:w val="0.91830548704347736"/>
          <c:h val="0.70768732169348392"/>
        </c:manualLayout>
      </c:layout>
      <c:barChart>
        <c:barDir val="col"/>
        <c:grouping val="stacked"/>
        <c:varyColors val="0"/>
        <c:ser>
          <c:idx val="0"/>
          <c:order val="0"/>
          <c:tx>
            <c:v>Anlæg &gt; 25MW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'Tal til Figurer'!$L$163:$AW$163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Figurer'!$L$164:$AW$164</c:f>
              <c:numCache>
                <c:formatCode>0.00</c:formatCode>
                <c:ptCount val="38"/>
                <c:pt idx="0">
                  <c:v>119.459</c:v>
                </c:pt>
                <c:pt idx="1">
                  <c:v>175.20798725509212</c:v>
                </c:pt>
                <c:pt idx="2">
                  <c:v>130.57716200510464</c:v>
                </c:pt>
                <c:pt idx="3">
                  <c:v>101.47094463708999</c:v>
                </c:pt>
                <c:pt idx="4">
                  <c:v>105.07057417592583</c:v>
                </c:pt>
                <c:pt idx="5">
                  <c:v>99.541730950387276</c:v>
                </c:pt>
                <c:pt idx="6">
                  <c:v>140.32394974402314</c:v>
                </c:pt>
                <c:pt idx="7">
                  <c:v>72.984293374412715</c:v>
                </c:pt>
                <c:pt idx="8">
                  <c:v>51.695235324820779</c:v>
                </c:pt>
                <c:pt idx="9">
                  <c:v>34.168036180205675</c:v>
                </c:pt>
                <c:pt idx="10">
                  <c:v>9.4013825340399961</c:v>
                </c:pt>
                <c:pt idx="11">
                  <c:v>8.1255294237125426</c:v>
                </c:pt>
                <c:pt idx="12">
                  <c:v>8.1153049716751546</c:v>
                </c:pt>
                <c:pt idx="13">
                  <c:v>15.066983093964359</c:v>
                </c:pt>
                <c:pt idx="14">
                  <c:v>7.8007927393809311</c:v>
                </c:pt>
                <c:pt idx="15">
                  <c:v>5.9175623049464043</c:v>
                </c:pt>
                <c:pt idx="16">
                  <c:v>8.449789539319541</c:v>
                </c:pt>
                <c:pt idx="17">
                  <c:v>7.5196256608110685</c:v>
                </c:pt>
                <c:pt idx="18">
                  <c:v>4.9450439999999993</c:v>
                </c:pt>
                <c:pt idx="19">
                  <c:v>3.1575334286130605</c:v>
                </c:pt>
                <c:pt idx="20">
                  <c:v>2.3032464729165341</c:v>
                </c:pt>
                <c:pt idx="21">
                  <c:v>1.5647139999999999</c:v>
                </c:pt>
                <c:pt idx="22">
                  <c:v>1.3249940000000002</c:v>
                </c:pt>
                <c:pt idx="23">
                  <c:v>1.7169940000000001</c:v>
                </c:pt>
                <c:pt idx="24">
                  <c:v>0.99492599999999998</c:v>
                </c:pt>
                <c:pt idx="25">
                  <c:v>0.907254</c:v>
                </c:pt>
                <c:pt idx="26">
                  <c:v>1.0277700000000001</c:v>
                </c:pt>
                <c:pt idx="27">
                  <c:v>0.87646800000000002</c:v>
                </c:pt>
                <c:pt idx="28">
                  <c:v>0.9281989000000006</c:v>
                </c:pt>
                <c:pt idx="29">
                  <c:v>0.93141059999999976</c:v>
                </c:pt>
                <c:pt idx="30">
                  <c:v>0.95484979999999942</c:v>
                </c:pt>
                <c:pt idx="31">
                  <c:v>0.79041110000000026</c:v>
                </c:pt>
                <c:pt idx="32">
                  <c:v>0.79296269999999891</c:v>
                </c:pt>
                <c:pt idx="33">
                  <c:v>0.65774630000000045</c:v>
                </c:pt>
                <c:pt idx="34">
                  <c:v>0.67777960000000081</c:v>
                </c:pt>
                <c:pt idx="35">
                  <c:v>0.66355369999999947</c:v>
                </c:pt>
                <c:pt idx="36">
                  <c:v>0.67797490000000038</c:v>
                </c:pt>
                <c:pt idx="37">
                  <c:v>0.56604199999999993</c:v>
                </c:pt>
              </c:numCache>
            </c:numRef>
          </c:val>
        </c:ser>
        <c:ser>
          <c:idx val="2"/>
          <c:order val="1"/>
          <c:tx>
            <c:v>Anlæg ≤ 25MW</c:v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'Tal til Figurer'!$L$163:$AW$163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Figurer'!$L$165:$AW$165</c:f>
              <c:numCache>
                <c:formatCode>0.00</c:formatCode>
                <c:ptCount val="38"/>
                <c:pt idx="0">
                  <c:v>1.1689034338927013</c:v>
                </c:pt>
                <c:pt idx="1">
                  <c:v>1.6050428556933953</c:v>
                </c:pt>
                <c:pt idx="2">
                  <c:v>2.7058549110121026</c:v>
                </c:pt>
                <c:pt idx="3">
                  <c:v>3.168703921495041</c:v>
                </c:pt>
                <c:pt idx="4">
                  <c:v>5.2218190968157741</c:v>
                </c:pt>
                <c:pt idx="5">
                  <c:v>3.471014354295912</c:v>
                </c:pt>
                <c:pt idx="6">
                  <c:v>3.8190521641685184</c:v>
                </c:pt>
                <c:pt idx="7">
                  <c:v>3.3574212362320983</c:v>
                </c:pt>
                <c:pt idx="8">
                  <c:v>3.5570635943809972</c:v>
                </c:pt>
                <c:pt idx="9">
                  <c:v>5.2572893767592914</c:v>
                </c:pt>
                <c:pt idx="10">
                  <c:v>4.9969753476335068</c:v>
                </c:pt>
                <c:pt idx="11">
                  <c:v>4.3148886911262965</c:v>
                </c:pt>
                <c:pt idx="12">
                  <c:v>3.0129723847510634</c:v>
                </c:pt>
                <c:pt idx="13">
                  <c:v>2.4281007098967127</c:v>
                </c:pt>
                <c:pt idx="14">
                  <c:v>2.4474161537920192</c:v>
                </c:pt>
                <c:pt idx="15">
                  <c:v>2.013711974000004</c:v>
                </c:pt>
                <c:pt idx="16">
                  <c:v>1.8467516830000075</c:v>
                </c:pt>
                <c:pt idx="17">
                  <c:v>1.7879583787171374</c:v>
                </c:pt>
                <c:pt idx="18">
                  <c:v>1.9397733004612769</c:v>
                </c:pt>
                <c:pt idx="19">
                  <c:v>1.7790277654954192</c:v>
                </c:pt>
                <c:pt idx="20">
                  <c:v>1.6204880764800096</c:v>
                </c:pt>
                <c:pt idx="21">
                  <c:v>1.7863531387339617</c:v>
                </c:pt>
                <c:pt idx="22">
                  <c:v>1.7471725889679037</c:v>
                </c:pt>
                <c:pt idx="23">
                  <c:v>0.85076081552681126</c:v>
                </c:pt>
                <c:pt idx="24">
                  <c:v>1.0232702415049391</c:v>
                </c:pt>
                <c:pt idx="25">
                  <c:v>1.626201636102256</c:v>
                </c:pt>
                <c:pt idx="26">
                  <c:v>1.3818233317580708</c:v>
                </c:pt>
                <c:pt idx="27">
                  <c:v>0.98749572833221388</c:v>
                </c:pt>
                <c:pt idx="28">
                  <c:v>0.47959129999999994</c:v>
                </c:pt>
                <c:pt idx="29">
                  <c:v>0.4761470000000001</c:v>
                </c:pt>
                <c:pt idx="30">
                  <c:v>0.47714040000000002</c:v>
                </c:pt>
                <c:pt idx="31">
                  <c:v>0.47870369999999995</c:v>
                </c:pt>
                <c:pt idx="32">
                  <c:v>0.47921920000000018</c:v>
                </c:pt>
                <c:pt idx="33">
                  <c:v>0.47949530000000007</c:v>
                </c:pt>
                <c:pt idx="34">
                  <c:v>0.47927010000000003</c:v>
                </c:pt>
                <c:pt idx="35">
                  <c:v>0.47173680000000012</c:v>
                </c:pt>
                <c:pt idx="36">
                  <c:v>0.47914539999999994</c:v>
                </c:pt>
                <c:pt idx="37">
                  <c:v>0.47759170000000006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326336"/>
        <c:axId val="195327872"/>
      </c:barChart>
      <c:catAx>
        <c:axId val="195326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532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32787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 sz="800"/>
                  <a:t>1000 ton</a:t>
                </a:r>
              </a:p>
            </c:rich>
          </c:tx>
          <c:layout>
            <c:manualLayout>
              <c:xMode val="edge"/>
              <c:yMode val="edge"/>
              <c:x val="7.0336391437308868E-2"/>
              <c:y val="4.344729344729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532633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8296199213630406E-2"/>
          <c:y val="0.9009989456446148"/>
          <c:w val="0.8007868820566445"/>
          <c:h val="8.1196750627567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35928398684002E-2"/>
          <c:y val="8.3487380978786108E-2"/>
          <c:w val="0.93239643523646998"/>
          <c:h val="0.70023251694765143"/>
        </c:manualLayout>
      </c:layout>
      <c:barChart>
        <c:barDir val="col"/>
        <c:grouping val="stacked"/>
        <c:varyColors val="0"/>
        <c:ser>
          <c:idx val="0"/>
          <c:order val="0"/>
          <c:tx>
            <c:v>Anlæg &gt; 25 MW</c:v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cat>
            <c:numRef>
              <c:f>'Tal til Figurer'!$L$189:$AW$189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Figurer'!$L$190:$AW$190</c:f>
              <c:numCache>
                <c:formatCode>0.00</c:formatCode>
                <c:ptCount val="38"/>
                <c:pt idx="0">
                  <c:v>83.022999999999996</c:v>
                </c:pt>
                <c:pt idx="1">
                  <c:v>114.267</c:v>
                </c:pt>
                <c:pt idx="2">
                  <c:v>82.170656614739244</c:v>
                </c:pt>
                <c:pt idx="3">
                  <c:v>87.171675633078223</c:v>
                </c:pt>
                <c:pt idx="4">
                  <c:v>90.366356377139681</c:v>
                </c:pt>
                <c:pt idx="5">
                  <c:v>73.328741568899005</c:v>
                </c:pt>
                <c:pt idx="6">
                  <c:v>109.93794652648545</c:v>
                </c:pt>
                <c:pt idx="7">
                  <c:v>69.155779342957601</c:v>
                </c:pt>
                <c:pt idx="8">
                  <c:v>56.296699691315808</c:v>
                </c:pt>
                <c:pt idx="9">
                  <c:v>42.211592726020399</c:v>
                </c:pt>
                <c:pt idx="10">
                  <c:v>32.658644517319999</c:v>
                </c:pt>
                <c:pt idx="11">
                  <c:v>32.070929006338801</c:v>
                </c:pt>
                <c:pt idx="12">
                  <c:v>34.359560160000001</c:v>
                </c:pt>
                <c:pt idx="13">
                  <c:v>45.414205819000003</c:v>
                </c:pt>
                <c:pt idx="14">
                  <c:v>33.705433362810631</c:v>
                </c:pt>
                <c:pt idx="15">
                  <c:v>28.850700000000003</c:v>
                </c:pt>
                <c:pt idx="16">
                  <c:v>34.044510000000002</c:v>
                </c:pt>
                <c:pt idx="17">
                  <c:v>25.456090902844359</c:v>
                </c:pt>
                <c:pt idx="18" formatCode="0.000">
                  <c:v>15.808199999999999</c:v>
                </c:pt>
                <c:pt idx="19" formatCode="0.000">
                  <c:v>12.2346</c:v>
                </c:pt>
                <c:pt idx="20">
                  <c:v>10.442</c:v>
                </c:pt>
                <c:pt idx="21">
                  <c:v>8.6176590000000015</c:v>
                </c:pt>
                <c:pt idx="22">
                  <c:v>6.9401109999999999</c:v>
                </c:pt>
                <c:pt idx="23">
                  <c:v>6.794588000000001</c:v>
                </c:pt>
                <c:pt idx="24">
                  <c:v>4.7381600000000006</c:v>
                </c:pt>
                <c:pt idx="25">
                  <c:v>4.2538349999999996</c:v>
                </c:pt>
                <c:pt idx="26">
                  <c:v>4.6726939999999999</c:v>
                </c:pt>
                <c:pt idx="27">
                  <c:v>4.4291230000000006</c:v>
                </c:pt>
                <c:pt idx="28">
                  <c:v>6.1511848000000029</c:v>
                </c:pt>
                <c:pt idx="29">
                  <c:v>5.960928199999997</c:v>
                </c:pt>
                <c:pt idx="30">
                  <c:v>5.5567558000000004</c:v>
                </c:pt>
                <c:pt idx="31">
                  <c:v>5.5383604000000037</c:v>
                </c:pt>
                <c:pt idx="32">
                  <c:v>5.5421849999999999</c:v>
                </c:pt>
                <c:pt idx="33">
                  <c:v>5.2519330999999987</c:v>
                </c:pt>
                <c:pt idx="34">
                  <c:v>5.2621758999999955</c:v>
                </c:pt>
                <c:pt idx="35">
                  <c:v>4.7956152000000021</c:v>
                </c:pt>
                <c:pt idx="36">
                  <c:v>5.1180990999999967</c:v>
                </c:pt>
                <c:pt idx="37">
                  <c:v>5.1741830000000064</c:v>
                </c:pt>
              </c:numCache>
            </c:numRef>
          </c:val>
        </c:ser>
        <c:ser>
          <c:idx val="1"/>
          <c:order val="1"/>
          <c:tx>
            <c:v>Anlæg ≤ 25 MW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cat>
            <c:numRef>
              <c:f>'Tal til Figurer'!$L$189:$AW$189</c:f>
              <c:numCache>
                <c:formatCode>0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</c:numCache>
            </c:numRef>
          </c:cat>
          <c:val>
            <c:numRef>
              <c:f>'Tal til Figurer'!$L$191:$AW$191</c:f>
              <c:numCache>
                <c:formatCode>0.00</c:formatCode>
                <c:ptCount val="38"/>
                <c:pt idx="0">
                  <c:v>1.4310265744221542</c:v>
                </c:pt>
                <c:pt idx="1">
                  <c:v>1.9401337290128577</c:v>
                </c:pt>
                <c:pt idx="2">
                  <c:v>2.8457895970987037</c:v>
                </c:pt>
                <c:pt idx="3">
                  <c:v>4.1448994285048286</c:v>
                </c:pt>
                <c:pt idx="4">
                  <c:v>6.0761115366541807</c:v>
                </c:pt>
                <c:pt idx="5">
                  <c:v>8.4950266242673678</c:v>
                </c:pt>
                <c:pt idx="6">
                  <c:v>10.322085548960997</c:v>
                </c:pt>
                <c:pt idx="7">
                  <c:v>10.967251379113565</c:v>
                </c:pt>
                <c:pt idx="8">
                  <c:v>11.924417398100424</c:v>
                </c:pt>
                <c:pt idx="9">
                  <c:v>14.430111234521265</c:v>
                </c:pt>
                <c:pt idx="10">
                  <c:v>14.053721304037387</c:v>
                </c:pt>
                <c:pt idx="11">
                  <c:v>14.136439175841335</c:v>
                </c:pt>
                <c:pt idx="12">
                  <c:v>12.834565119217913</c:v>
                </c:pt>
                <c:pt idx="13">
                  <c:v>12.811301798442484</c:v>
                </c:pt>
                <c:pt idx="14">
                  <c:v>13.330225432821582</c:v>
                </c:pt>
                <c:pt idx="15">
                  <c:v>11.994326313984018</c:v>
                </c:pt>
                <c:pt idx="16">
                  <c:v>11.409398330000004</c:v>
                </c:pt>
                <c:pt idx="17">
                  <c:v>10.028924513239767</c:v>
                </c:pt>
                <c:pt idx="18" formatCode="0.000">
                  <c:v>9.9067598307450844</c:v>
                </c:pt>
                <c:pt idx="19" formatCode="0.000">
                  <c:v>7.4823367032437371</c:v>
                </c:pt>
                <c:pt idx="20">
                  <c:v>7.9377281793408203</c:v>
                </c:pt>
                <c:pt idx="21">
                  <c:v>7.2677790488811329</c:v>
                </c:pt>
                <c:pt idx="22">
                  <c:v>6.1927401339331825</c:v>
                </c:pt>
                <c:pt idx="23">
                  <c:v>5.5732401457517042</c:v>
                </c:pt>
                <c:pt idx="24">
                  <c:v>5.3582176203583707</c:v>
                </c:pt>
                <c:pt idx="25">
                  <c:v>4.7946980842518201</c:v>
                </c:pt>
                <c:pt idx="26">
                  <c:v>5.1462259512564206</c:v>
                </c:pt>
                <c:pt idx="27">
                  <c:v>5.2655190138500938</c:v>
                </c:pt>
                <c:pt idx="28">
                  <c:v>6.1608874</c:v>
                </c:pt>
                <c:pt idx="29">
                  <c:v>5.8952905999999983</c:v>
                </c:pt>
                <c:pt idx="30">
                  <c:v>5.8365856999999997</c:v>
                </c:pt>
                <c:pt idx="31">
                  <c:v>5.7653351999999991</c:v>
                </c:pt>
                <c:pt idx="32">
                  <c:v>5.6932767999999996</c:v>
                </c:pt>
                <c:pt idx="33">
                  <c:v>5.6066783999999998</c:v>
                </c:pt>
                <c:pt idx="34">
                  <c:v>5.6224317000000017</c:v>
                </c:pt>
                <c:pt idx="35">
                  <c:v>5.5435766000000015</c:v>
                </c:pt>
                <c:pt idx="36">
                  <c:v>5.6186091999999999</c:v>
                </c:pt>
                <c:pt idx="37">
                  <c:v>5.5905218999999988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354624"/>
        <c:axId val="195356160"/>
      </c:barChart>
      <c:catAx>
        <c:axId val="1953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53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35616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heSansLight-Plain"/>
                    <a:ea typeface="TheSansLight-Plain"/>
                    <a:cs typeface="TheSansLight-Plain"/>
                  </a:defRPr>
                </a:pPr>
                <a:r>
                  <a:rPr lang="da-DK" sz="800"/>
                  <a:t>1000 ton</a:t>
                </a:r>
              </a:p>
            </c:rich>
          </c:tx>
          <c:layout>
            <c:manualLayout>
              <c:xMode val="edge"/>
              <c:yMode val="edge"/>
              <c:x val="9.3936109697314446E-2"/>
              <c:y val="4.07283596592679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heSansLight-Plain"/>
                <a:ea typeface="TheSansLight-Plain"/>
                <a:cs typeface="TheSansLight-Plain"/>
              </a:defRPr>
            </a:pPr>
            <a:endParaRPr lang="da-DK"/>
          </a:p>
        </c:txPr>
        <c:crossAx val="1953546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3991630323776"/>
          <c:y val="0.90121643245298566"/>
          <c:w val="0.71356827691207314"/>
          <c:h val="6.65362671006099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heSansLight-Plain"/>
              <a:ea typeface="TheSansLight-Plain"/>
              <a:cs typeface="TheSansLight-Plain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323</xdr:row>
      <xdr:rowOff>0</xdr:rowOff>
    </xdr:from>
    <xdr:to>
      <xdr:col>8</xdr:col>
      <xdr:colOff>561975</xdr:colOff>
      <xdr:row>343</xdr:row>
      <xdr:rowOff>9525</xdr:rowOff>
    </xdr:to>
    <xdr:graphicFrame macro="">
      <xdr:nvGraphicFramePr>
        <xdr:cNvPr id="2080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212</xdr:row>
      <xdr:rowOff>9525</xdr:rowOff>
    </xdr:from>
    <xdr:to>
      <xdr:col>9</xdr:col>
      <xdr:colOff>66675</xdr:colOff>
      <xdr:row>230</xdr:row>
      <xdr:rowOff>47625</xdr:rowOff>
    </xdr:to>
    <xdr:graphicFrame macro="">
      <xdr:nvGraphicFramePr>
        <xdr:cNvPr id="3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9</xdr:col>
      <xdr:colOff>66675</xdr:colOff>
      <xdr:row>252</xdr:row>
      <xdr:rowOff>47625</xdr:rowOff>
    </xdr:to>
    <xdr:graphicFrame macro="">
      <xdr:nvGraphicFramePr>
        <xdr:cNvPr id="36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256</xdr:row>
      <xdr:rowOff>0</xdr:rowOff>
    </xdr:from>
    <xdr:to>
      <xdr:col>9</xdr:col>
      <xdr:colOff>66675</xdr:colOff>
      <xdr:row>274</xdr:row>
      <xdr:rowOff>85725</xdr:rowOff>
    </xdr:to>
    <xdr:graphicFrame macro="">
      <xdr:nvGraphicFramePr>
        <xdr:cNvPr id="37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278</xdr:row>
      <xdr:rowOff>0</xdr:rowOff>
    </xdr:from>
    <xdr:to>
      <xdr:col>9</xdr:col>
      <xdr:colOff>66675</xdr:colOff>
      <xdr:row>296</xdr:row>
      <xdr:rowOff>85725</xdr:rowOff>
    </xdr:to>
    <xdr:graphicFrame macro="">
      <xdr:nvGraphicFramePr>
        <xdr:cNvPr id="3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300</xdr:row>
      <xdr:rowOff>0</xdr:rowOff>
    </xdr:from>
    <xdr:to>
      <xdr:col>9</xdr:col>
      <xdr:colOff>76200</xdr:colOff>
      <xdr:row>318</xdr:row>
      <xdr:rowOff>95250</xdr:rowOff>
    </xdr:to>
    <xdr:graphicFrame macro="">
      <xdr:nvGraphicFramePr>
        <xdr:cNvPr id="3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163</xdr:row>
      <xdr:rowOff>85725</xdr:rowOff>
    </xdr:from>
    <xdr:to>
      <xdr:col>9</xdr:col>
      <xdr:colOff>133350</xdr:colOff>
      <xdr:row>183</xdr:row>
      <xdr:rowOff>123825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188</xdr:row>
      <xdr:rowOff>114301</xdr:rowOff>
    </xdr:from>
    <xdr:to>
      <xdr:col>9</xdr:col>
      <xdr:colOff>142875</xdr:colOff>
      <xdr:row>207</xdr:row>
      <xdr:rowOff>123826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104775</xdr:rowOff>
    </xdr:from>
    <xdr:to>
      <xdr:col>7</xdr:col>
      <xdr:colOff>533400</xdr:colOff>
      <xdr:row>22</xdr:row>
      <xdr:rowOff>19051</xdr:rowOff>
    </xdr:to>
    <xdr:pic>
      <xdr:nvPicPr>
        <xdr:cNvPr id="18" name="Billede 17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28650"/>
          <a:ext cx="4143375" cy="30194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161923</xdr:rowOff>
    </xdr:from>
    <xdr:to>
      <xdr:col>7</xdr:col>
      <xdr:colOff>571500</xdr:colOff>
      <xdr:row>44</xdr:row>
      <xdr:rowOff>76199</xdr:rowOff>
    </xdr:to>
    <xdr:pic>
      <xdr:nvPicPr>
        <xdr:cNvPr id="19" name="Billede 18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114798"/>
          <a:ext cx="4229100" cy="31813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49</xdr:row>
      <xdr:rowOff>38100</xdr:rowOff>
    </xdr:from>
    <xdr:to>
      <xdr:col>5</xdr:col>
      <xdr:colOff>300355</xdr:colOff>
      <xdr:row>63</xdr:row>
      <xdr:rowOff>42545</xdr:rowOff>
    </xdr:to>
    <xdr:pic>
      <xdr:nvPicPr>
        <xdr:cNvPr id="20" name="Billede 19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067675"/>
          <a:ext cx="2691130" cy="22999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65</xdr:row>
      <xdr:rowOff>142875</xdr:rowOff>
    </xdr:from>
    <xdr:to>
      <xdr:col>8</xdr:col>
      <xdr:colOff>95250</xdr:colOff>
      <xdr:row>83</xdr:row>
      <xdr:rowOff>76200</xdr:rowOff>
    </xdr:to>
    <xdr:pic>
      <xdr:nvPicPr>
        <xdr:cNvPr id="24" name="Billede 23"/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0"/>
        <a:stretch/>
      </xdr:blipFill>
      <xdr:spPr bwMode="auto">
        <a:xfrm>
          <a:off x="190500" y="10810875"/>
          <a:ext cx="4343400" cy="3028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28575</xdr:colOff>
      <xdr:row>86</xdr:row>
      <xdr:rowOff>95250</xdr:rowOff>
    </xdr:from>
    <xdr:to>
      <xdr:col>8</xdr:col>
      <xdr:colOff>66675</xdr:colOff>
      <xdr:row>104</xdr:row>
      <xdr:rowOff>104775</xdr:rowOff>
    </xdr:to>
    <xdr:pic>
      <xdr:nvPicPr>
        <xdr:cNvPr id="28" name="Billede 27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63700"/>
          <a:ext cx="4305300" cy="3028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134</xdr:row>
      <xdr:rowOff>19050</xdr:rowOff>
    </xdr:from>
    <xdr:to>
      <xdr:col>7</xdr:col>
      <xdr:colOff>514350</xdr:colOff>
      <xdr:row>156</xdr:row>
      <xdr:rowOff>9525</xdr:rowOff>
    </xdr:to>
    <xdr:pic>
      <xdr:nvPicPr>
        <xdr:cNvPr id="29" name="Billede 28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307550"/>
          <a:ext cx="41910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107</xdr:row>
      <xdr:rowOff>123825</xdr:rowOff>
    </xdr:from>
    <xdr:to>
      <xdr:col>8</xdr:col>
      <xdr:colOff>219075</xdr:colOff>
      <xdr:row>127</xdr:row>
      <xdr:rowOff>76200</xdr:rowOff>
    </xdr:to>
    <xdr:pic>
      <xdr:nvPicPr>
        <xdr:cNvPr id="30" name="Billede 29"/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897475"/>
          <a:ext cx="4524375" cy="3333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01"/>
  <sheetViews>
    <sheetView tabSelected="1" zoomScale="115" zoomScaleNormal="115" workbookViewId="0">
      <selection activeCell="B9" sqref="B9"/>
    </sheetView>
  </sheetViews>
  <sheetFormatPr defaultRowHeight="12.75" x14ac:dyDescent="0.2"/>
  <cols>
    <col min="1" max="1" width="2" customWidth="1"/>
    <col min="2" max="2" width="51.5703125" customWidth="1"/>
    <col min="3" max="7" width="13.85546875" customWidth="1"/>
    <col min="8" max="8" width="4.85546875" customWidth="1"/>
    <col min="9" max="9" width="51.5703125" customWidth="1"/>
    <col min="10" max="14" width="13.85546875" customWidth="1"/>
    <col min="15" max="15" width="7.140625" customWidth="1"/>
    <col min="16" max="16" width="51.5703125" customWidth="1"/>
    <col min="17" max="21" width="13.85546875" customWidth="1"/>
    <col min="22" max="22" width="9.42578125" bestFit="1" customWidth="1"/>
    <col min="23" max="23" width="51.5703125" customWidth="1"/>
    <col min="24" max="28" width="13.85546875" customWidth="1"/>
    <col min="29" max="29" width="6.7109375" customWidth="1"/>
    <col min="30" max="30" width="55.7109375" customWidth="1"/>
    <col min="31" max="35" width="13.85546875" customWidth="1"/>
    <col min="36" max="36" width="9.42578125" bestFit="1" customWidth="1"/>
    <col min="37" max="37" width="55.7109375" customWidth="1"/>
    <col min="38" max="42" width="13.85546875" customWidth="1"/>
    <col min="43" max="43" width="6.7109375" customWidth="1"/>
    <col min="44" max="44" width="55.7109375" customWidth="1"/>
    <col min="45" max="48" width="13.85546875" customWidth="1"/>
    <col min="49" max="49" width="10.140625" bestFit="1" customWidth="1"/>
    <col min="50" max="50" width="7.5703125" bestFit="1" customWidth="1"/>
    <col min="51" max="51" width="55.7109375" customWidth="1"/>
    <col min="52" max="57" width="13.85546875" customWidth="1"/>
    <col min="58" max="58" width="62.28515625" customWidth="1"/>
    <col min="59" max="64" width="13.85546875" customWidth="1"/>
    <col min="65" max="65" width="62.28515625" customWidth="1"/>
    <col min="66" max="71" width="13.85546875" customWidth="1"/>
    <col min="72" max="72" width="63" customWidth="1"/>
    <col min="73" max="78" width="13.85546875" customWidth="1"/>
    <col min="79" max="79" width="63" customWidth="1"/>
    <col min="80" max="104" width="13.85546875" customWidth="1"/>
  </cols>
  <sheetData>
    <row r="1" spans="2:84" ht="15.75" x14ac:dyDescent="0.25">
      <c r="B1" s="34" t="s">
        <v>231</v>
      </c>
      <c r="C1" s="35"/>
      <c r="D1" s="35"/>
      <c r="E1" s="35"/>
      <c r="F1" s="35"/>
      <c r="G1" s="35"/>
    </row>
    <row r="3" spans="2:84" s="80" customFormat="1" x14ac:dyDescent="0.2">
      <c r="B3" s="78" t="s">
        <v>232</v>
      </c>
      <c r="I3" s="78" t="s">
        <v>216</v>
      </c>
      <c r="P3" s="78" t="s">
        <v>196</v>
      </c>
      <c r="W3" s="78" t="s">
        <v>192</v>
      </c>
      <c r="X3" s="79"/>
      <c r="Y3" s="79"/>
      <c r="Z3" s="79"/>
      <c r="AA3" s="79"/>
      <c r="AB3" s="79"/>
      <c r="AD3" s="78" t="s">
        <v>217</v>
      </c>
      <c r="AK3" s="78" t="s">
        <v>162</v>
      </c>
      <c r="AL3" s="79"/>
      <c r="AM3" s="79"/>
      <c r="AN3" s="79"/>
      <c r="AO3" s="79"/>
      <c r="AP3" s="79"/>
      <c r="AR3" s="78" t="s">
        <v>156</v>
      </c>
      <c r="AS3" s="79"/>
      <c r="AT3" s="79"/>
      <c r="AU3" s="79"/>
      <c r="AV3" s="79"/>
      <c r="AW3" s="79"/>
      <c r="AY3" s="78" t="s">
        <v>109</v>
      </c>
      <c r="AZ3" s="79"/>
      <c r="BA3" s="79"/>
      <c r="BB3" s="79"/>
      <c r="BC3" s="79"/>
      <c r="BD3" s="79"/>
      <c r="BF3" s="78" t="s">
        <v>115</v>
      </c>
      <c r="BG3" s="79"/>
      <c r="BH3" s="79"/>
      <c r="BI3" s="79"/>
      <c r="BJ3" s="79"/>
      <c r="BK3" s="79"/>
      <c r="BM3" s="78" t="s">
        <v>114</v>
      </c>
      <c r="BN3" s="79"/>
      <c r="BO3" s="79"/>
      <c r="BP3" s="79"/>
      <c r="BQ3" s="79"/>
      <c r="BR3" s="79"/>
      <c r="BT3" s="78" t="s">
        <v>113</v>
      </c>
      <c r="BU3" s="79"/>
      <c r="BV3" s="79"/>
      <c r="BW3" s="79"/>
      <c r="BX3" s="79"/>
      <c r="BY3" s="79"/>
      <c r="BZ3" s="79"/>
      <c r="CA3" s="78" t="s">
        <v>112</v>
      </c>
      <c r="CB3" s="79"/>
      <c r="CC3" s="79"/>
      <c r="CD3" s="79"/>
      <c r="CE3" s="79"/>
      <c r="CF3" s="79"/>
    </row>
    <row r="4" spans="2:84" ht="13.5" thickBot="1" x14ac:dyDescent="0.25">
      <c r="W4" s="11"/>
      <c r="X4" s="11"/>
      <c r="Y4" s="11"/>
      <c r="Z4" s="11"/>
      <c r="AA4" s="11"/>
      <c r="AB4" s="11"/>
      <c r="AK4" s="11"/>
      <c r="AL4" s="11"/>
      <c r="AM4" s="11"/>
      <c r="AN4" s="11"/>
      <c r="AO4" s="11"/>
      <c r="AP4" s="11"/>
      <c r="AR4" s="11"/>
      <c r="AS4" s="11"/>
      <c r="AT4" s="11"/>
      <c r="AU4" s="11"/>
      <c r="AV4" s="11"/>
      <c r="AW4" s="11"/>
      <c r="AY4" s="11"/>
      <c r="AZ4" s="11"/>
      <c r="BA4" s="11"/>
      <c r="BB4" s="11"/>
      <c r="BC4" s="11"/>
      <c r="BD4" s="11"/>
      <c r="BF4" s="11"/>
      <c r="BG4" s="11"/>
      <c r="BH4" s="11"/>
      <c r="BI4" s="11"/>
      <c r="BJ4" s="11"/>
      <c r="BK4" s="11"/>
      <c r="BM4" s="11"/>
      <c r="BN4" s="11"/>
      <c r="BO4" s="11"/>
      <c r="BP4" s="11"/>
      <c r="BQ4" s="11"/>
      <c r="BR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2:84" ht="21.75" x14ac:dyDescent="0.2">
      <c r="B5" s="44" t="s">
        <v>233</v>
      </c>
      <c r="C5" s="45" t="s">
        <v>49</v>
      </c>
      <c r="D5" s="45" t="s">
        <v>46</v>
      </c>
      <c r="E5" s="46" t="s">
        <v>50</v>
      </c>
      <c r="F5" s="46" t="s">
        <v>51</v>
      </c>
      <c r="G5" s="46" t="s">
        <v>52</v>
      </c>
      <c r="I5" s="44" t="s">
        <v>215</v>
      </c>
      <c r="J5" s="45" t="s">
        <v>49</v>
      </c>
      <c r="K5" s="45" t="s">
        <v>46</v>
      </c>
      <c r="L5" s="46" t="s">
        <v>50</v>
      </c>
      <c r="M5" s="46" t="s">
        <v>51</v>
      </c>
      <c r="N5" s="46" t="s">
        <v>52</v>
      </c>
      <c r="P5" s="44" t="s">
        <v>197</v>
      </c>
      <c r="Q5" s="45" t="s">
        <v>49</v>
      </c>
      <c r="R5" s="45" t="s">
        <v>46</v>
      </c>
      <c r="S5" s="46" t="s">
        <v>50</v>
      </c>
      <c r="T5" s="46" t="s">
        <v>51</v>
      </c>
      <c r="U5" s="46" t="s">
        <v>52</v>
      </c>
      <c r="W5" s="44" t="s">
        <v>193</v>
      </c>
      <c r="X5" s="45" t="s">
        <v>49</v>
      </c>
      <c r="Y5" s="45" t="s">
        <v>46</v>
      </c>
      <c r="Z5" s="46" t="s">
        <v>50</v>
      </c>
      <c r="AA5" s="46" t="s">
        <v>51</v>
      </c>
      <c r="AB5" s="46" t="s">
        <v>52</v>
      </c>
      <c r="AD5" s="44" t="s">
        <v>218</v>
      </c>
      <c r="AE5" s="45" t="s">
        <v>49</v>
      </c>
      <c r="AF5" s="45" t="s">
        <v>46</v>
      </c>
      <c r="AG5" s="46" t="s">
        <v>50</v>
      </c>
      <c r="AH5" s="46" t="s">
        <v>51</v>
      </c>
      <c r="AI5" s="46" t="s">
        <v>52</v>
      </c>
      <c r="AK5" s="44" t="s">
        <v>165</v>
      </c>
      <c r="AL5" s="45" t="s">
        <v>49</v>
      </c>
      <c r="AM5" s="45" t="s">
        <v>46</v>
      </c>
      <c r="AN5" s="46" t="s">
        <v>50</v>
      </c>
      <c r="AO5" s="46" t="s">
        <v>51</v>
      </c>
      <c r="AP5" s="46" t="s">
        <v>52</v>
      </c>
      <c r="AR5" s="44" t="s">
        <v>157</v>
      </c>
      <c r="AS5" s="45" t="s">
        <v>49</v>
      </c>
      <c r="AT5" s="45" t="s">
        <v>46</v>
      </c>
      <c r="AU5" s="46" t="s">
        <v>50</v>
      </c>
      <c r="AV5" s="46" t="s">
        <v>51</v>
      </c>
      <c r="AW5" s="46" t="s">
        <v>52</v>
      </c>
      <c r="AY5" s="44" t="s">
        <v>110</v>
      </c>
      <c r="AZ5" s="45" t="s">
        <v>49</v>
      </c>
      <c r="BA5" s="45" t="s">
        <v>46</v>
      </c>
      <c r="BB5" s="46" t="s">
        <v>50</v>
      </c>
      <c r="BC5" s="46" t="s">
        <v>51</v>
      </c>
      <c r="BD5" s="46" t="s">
        <v>52</v>
      </c>
      <c r="BF5" s="44" t="s">
        <v>48</v>
      </c>
      <c r="BG5" s="45" t="s">
        <v>49</v>
      </c>
      <c r="BH5" s="45" t="s">
        <v>46</v>
      </c>
      <c r="BI5" s="46" t="s">
        <v>50</v>
      </c>
      <c r="BJ5" s="46" t="s">
        <v>51</v>
      </c>
      <c r="BK5" s="46" t="s">
        <v>52</v>
      </c>
      <c r="BM5" s="44" t="s">
        <v>53</v>
      </c>
      <c r="BN5" s="45" t="s">
        <v>49</v>
      </c>
      <c r="BO5" s="45" t="s">
        <v>46</v>
      </c>
      <c r="BP5" s="46" t="s">
        <v>50</v>
      </c>
      <c r="BQ5" s="46" t="s">
        <v>51</v>
      </c>
      <c r="BR5" s="46" t="s">
        <v>52</v>
      </c>
      <c r="BT5" s="44" t="s">
        <v>54</v>
      </c>
      <c r="BU5" s="45" t="s">
        <v>49</v>
      </c>
      <c r="BV5" s="45" t="s">
        <v>46</v>
      </c>
      <c r="BW5" s="46" t="s">
        <v>50</v>
      </c>
      <c r="BX5" s="46" t="s">
        <v>51</v>
      </c>
      <c r="BY5" s="46" t="s">
        <v>52</v>
      </c>
      <c r="BZ5" s="11"/>
      <c r="CA5" s="44" t="s">
        <v>55</v>
      </c>
      <c r="CB5" s="45" t="s">
        <v>49</v>
      </c>
      <c r="CC5" s="45" t="s">
        <v>46</v>
      </c>
      <c r="CD5" s="46" t="s">
        <v>50</v>
      </c>
      <c r="CE5" s="46" t="s">
        <v>51</v>
      </c>
      <c r="CF5" s="46" t="s">
        <v>52</v>
      </c>
    </row>
    <row r="6" spans="2:84" ht="13.5" thickBot="1" x14ac:dyDescent="0.25">
      <c r="B6" s="47"/>
      <c r="C6" s="48"/>
      <c r="D6" s="48"/>
      <c r="E6" s="48"/>
      <c r="F6" s="48"/>
      <c r="G6" s="48"/>
      <c r="I6" s="47"/>
      <c r="J6" s="48"/>
      <c r="K6" s="48"/>
      <c r="L6" s="48"/>
      <c r="M6" s="48"/>
      <c r="N6" s="48"/>
      <c r="P6" s="47"/>
      <c r="Q6" s="48"/>
      <c r="R6" s="48"/>
      <c r="S6" s="48"/>
      <c r="T6" s="48"/>
      <c r="U6" s="48"/>
      <c r="W6" s="47"/>
      <c r="X6" s="48"/>
      <c r="Y6" s="48"/>
      <c r="Z6" s="48"/>
      <c r="AA6" s="48"/>
      <c r="AB6" s="48"/>
      <c r="AD6" s="47"/>
      <c r="AE6" s="48"/>
      <c r="AF6" s="48"/>
      <c r="AG6" s="48"/>
      <c r="AH6" s="48"/>
      <c r="AI6" s="48"/>
      <c r="AK6" s="47"/>
      <c r="AL6" s="48"/>
      <c r="AM6" s="48"/>
      <c r="AN6" s="48"/>
      <c r="AO6" s="48"/>
      <c r="AP6" s="48"/>
      <c r="AR6" s="47"/>
      <c r="AS6" s="48"/>
      <c r="AT6" s="48"/>
      <c r="AU6" s="48"/>
      <c r="AV6" s="48"/>
      <c r="AW6" s="48"/>
      <c r="AY6" s="47"/>
      <c r="AZ6" s="48"/>
      <c r="BA6" s="48"/>
      <c r="BB6" s="48"/>
      <c r="BC6" s="48"/>
      <c r="BD6" s="48"/>
      <c r="BF6" s="47"/>
      <c r="BG6" s="48"/>
      <c r="BH6" s="48"/>
      <c r="BI6" s="48"/>
      <c r="BJ6" s="48"/>
      <c r="BK6" s="48"/>
      <c r="BM6" s="47"/>
      <c r="BN6" s="48"/>
      <c r="BO6" s="48"/>
      <c r="BP6" s="48"/>
      <c r="BQ6" s="48"/>
      <c r="BR6" s="48"/>
      <c r="BT6" s="47"/>
      <c r="BU6" s="48"/>
      <c r="BV6" s="48"/>
      <c r="BW6" s="48"/>
      <c r="BX6" s="48"/>
      <c r="BY6" s="48"/>
      <c r="BZ6" s="11"/>
      <c r="CA6" s="47"/>
      <c r="CB6" s="48"/>
      <c r="CC6" s="48"/>
      <c r="CD6" s="48"/>
      <c r="CE6" s="48"/>
      <c r="CF6" s="48"/>
    </row>
    <row r="7" spans="2:84" x14ac:dyDescent="0.2">
      <c r="B7" s="81" t="s">
        <v>124</v>
      </c>
      <c r="C7" s="49">
        <v>1</v>
      </c>
      <c r="D7" s="49" t="s">
        <v>47</v>
      </c>
      <c r="E7" s="50">
        <v>9669.6064551399977</v>
      </c>
      <c r="F7" s="51">
        <v>20992.388355882998</v>
      </c>
      <c r="G7" s="51">
        <v>30661.994811022996</v>
      </c>
      <c r="I7" s="81" t="s">
        <v>124</v>
      </c>
      <c r="J7" s="49">
        <v>1</v>
      </c>
      <c r="K7" s="49" t="s">
        <v>47</v>
      </c>
      <c r="L7" s="50">
        <v>8903.1114975380005</v>
      </c>
      <c r="M7" s="51">
        <v>21295.873410221004</v>
      </c>
      <c r="N7" s="51">
        <v>30198.984907759004</v>
      </c>
      <c r="P7" s="81" t="s">
        <v>124</v>
      </c>
      <c r="Q7" s="49">
        <v>1</v>
      </c>
      <c r="R7" s="49" t="s">
        <v>47</v>
      </c>
      <c r="S7" s="50">
        <v>8591.9913807829962</v>
      </c>
      <c r="T7" s="51">
        <v>20339.199952578016</v>
      </c>
      <c r="U7" s="51">
        <v>28931.191333361014</v>
      </c>
      <c r="W7" s="81" t="s">
        <v>124</v>
      </c>
      <c r="X7" s="49">
        <v>1</v>
      </c>
      <c r="Y7" s="49" t="s">
        <v>47</v>
      </c>
      <c r="Z7" s="50">
        <v>9278.7295026169977</v>
      </c>
      <c r="AA7" s="51">
        <v>22881.861278681004</v>
      </c>
      <c r="AB7" s="51">
        <v>32160.590781298</v>
      </c>
      <c r="AD7" s="240" t="s">
        <v>221</v>
      </c>
      <c r="AE7" s="49">
        <v>1</v>
      </c>
      <c r="AF7" s="49" t="s">
        <v>47</v>
      </c>
      <c r="AG7" s="50">
        <v>10685.038824419005</v>
      </c>
      <c r="AH7" s="51">
        <v>24138.077434405357</v>
      </c>
      <c r="AI7" s="51">
        <v>34823.116258824361</v>
      </c>
      <c r="AK7" s="81" t="s">
        <v>124</v>
      </c>
      <c r="AL7" s="49">
        <v>1</v>
      </c>
      <c r="AM7" s="49" t="s">
        <v>47</v>
      </c>
      <c r="AN7" s="50">
        <v>9676.1210217619991</v>
      </c>
      <c r="AO7" s="51">
        <v>21013.37482988901</v>
      </c>
      <c r="AP7" s="51">
        <v>30689.495851651009</v>
      </c>
      <c r="AR7" s="61" t="s">
        <v>124</v>
      </c>
      <c r="AS7" s="49">
        <v>1</v>
      </c>
      <c r="AT7" s="49" t="s">
        <v>47</v>
      </c>
      <c r="AU7" s="50">
        <v>11839.370416629999</v>
      </c>
      <c r="AV7" s="51">
        <v>23200.445060636983</v>
      </c>
      <c r="AW7" s="51">
        <v>35039.81547726698</v>
      </c>
      <c r="AY7" s="61" t="s">
        <v>124</v>
      </c>
      <c r="AZ7" s="49">
        <v>1</v>
      </c>
      <c r="BA7" s="49" t="s">
        <v>47</v>
      </c>
      <c r="BB7" s="50">
        <v>12744.246365736999</v>
      </c>
      <c r="BC7" s="51">
        <v>26138.101201774993</v>
      </c>
      <c r="BD7" s="51">
        <v>38882.347567511992</v>
      </c>
      <c r="BF7" s="61" t="s">
        <v>124</v>
      </c>
      <c r="BG7" s="49">
        <v>1</v>
      </c>
      <c r="BH7" s="49" t="s">
        <v>47</v>
      </c>
      <c r="BI7" s="50">
        <v>12405.153599382995</v>
      </c>
      <c r="BJ7" s="51">
        <v>24077.079398940979</v>
      </c>
      <c r="BK7" s="51">
        <v>36482.232998323976</v>
      </c>
      <c r="BM7" s="61" t="s">
        <v>124</v>
      </c>
      <c r="BN7" s="49">
        <v>1</v>
      </c>
      <c r="BO7" s="49" t="s">
        <v>47</v>
      </c>
      <c r="BP7" s="50">
        <v>12795.616963314007</v>
      </c>
      <c r="BQ7" s="51">
        <v>23926.899703590978</v>
      </c>
      <c r="BR7" s="51">
        <v>36722.516666904987</v>
      </c>
      <c r="BT7" s="61" t="s">
        <v>124</v>
      </c>
      <c r="BU7" s="49">
        <v>1</v>
      </c>
      <c r="BV7" s="49" t="s">
        <v>47</v>
      </c>
      <c r="BW7" s="50">
        <v>14621.912457979002</v>
      </c>
      <c r="BX7" s="51">
        <v>24749.486025521011</v>
      </c>
      <c r="BY7" s="51">
        <v>39371.398483500016</v>
      </c>
      <c r="BZ7" s="11"/>
      <c r="CA7" s="61" t="s">
        <v>124</v>
      </c>
      <c r="CB7" s="49">
        <v>1</v>
      </c>
      <c r="CC7" s="49" t="s">
        <v>47</v>
      </c>
      <c r="CD7" s="50">
        <v>18107.406175831002</v>
      </c>
      <c r="CE7" s="51">
        <v>27634.549783000009</v>
      </c>
      <c r="CF7" s="51">
        <v>45741.955958831008</v>
      </c>
    </row>
    <row r="8" spans="2:84" x14ac:dyDescent="0.2">
      <c r="B8" s="81" t="s">
        <v>125</v>
      </c>
      <c r="C8" s="134">
        <v>2</v>
      </c>
      <c r="D8" s="49" t="s">
        <v>47</v>
      </c>
      <c r="E8" s="50">
        <v>9102.2322336030011</v>
      </c>
      <c r="F8" s="50">
        <v>20350.501712794998</v>
      </c>
      <c r="G8" s="51">
        <v>29452.733946397999</v>
      </c>
      <c r="I8" s="81" t="s">
        <v>125</v>
      </c>
      <c r="J8" s="134">
        <v>2</v>
      </c>
      <c r="K8" s="49" t="s">
        <v>47</v>
      </c>
      <c r="L8" s="50">
        <v>8385.6185857429991</v>
      </c>
      <c r="M8" s="50">
        <v>20544.308581243</v>
      </c>
      <c r="N8" s="51">
        <v>28929.927166985999</v>
      </c>
      <c r="P8" s="81" t="s">
        <v>125</v>
      </c>
      <c r="Q8" s="134">
        <v>2</v>
      </c>
      <c r="R8" s="49" t="s">
        <v>47</v>
      </c>
      <c r="S8" s="50">
        <v>8023.7729644349984</v>
      </c>
      <c r="T8" s="50">
        <v>19680.521213900007</v>
      </c>
      <c r="U8" s="51">
        <v>27704.294178335003</v>
      </c>
      <c r="W8" s="81" t="s">
        <v>125</v>
      </c>
      <c r="X8" s="134">
        <v>2</v>
      </c>
      <c r="Y8" s="49" t="s">
        <v>47</v>
      </c>
      <c r="Z8" s="50">
        <v>8679.0031802890007</v>
      </c>
      <c r="AA8" s="50">
        <v>21936.280853619999</v>
      </c>
      <c r="AB8" s="51">
        <v>30615.284033909</v>
      </c>
      <c r="AD8" s="134" t="s">
        <v>222</v>
      </c>
      <c r="AE8" s="134">
        <v>2</v>
      </c>
      <c r="AF8" s="49" t="s">
        <v>47</v>
      </c>
      <c r="AG8" s="50">
        <v>9981.4717810520106</v>
      </c>
      <c r="AH8" s="50">
        <v>22974.744026930355</v>
      </c>
      <c r="AI8" s="51">
        <v>32956.215807982364</v>
      </c>
      <c r="AK8" s="81" t="s">
        <v>125</v>
      </c>
      <c r="AL8" s="134">
        <v>2</v>
      </c>
      <c r="AM8" s="49" t="s">
        <v>47</v>
      </c>
      <c r="AN8" s="50">
        <v>8957.0904592909992</v>
      </c>
      <c r="AO8" s="50">
        <v>19963.876644546996</v>
      </c>
      <c r="AP8" s="51">
        <v>28920.967103837997</v>
      </c>
      <c r="AR8" s="61" t="s">
        <v>125</v>
      </c>
      <c r="AS8" s="134">
        <v>2</v>
      </c>
      <c r="AT8" s="49" t="s">
        <v>47</v>
      </c>
      <c r="AU8" s="50">
        <v>11170.382460463003</v>
      </c>
      <c r="AV8" s="50">
        <v>22039.477730371</v>
      </c>
      <c r="AW8" s="51">
        <v>33209.860190834006</v>
      </c>
      <c r="AY8" s="61" t="s">
        <v>125</v>
      </c>
      <c r="AZ8" s="134">
        <v>2</v>
      </c>
      <c r="BA8" s="49" t="s">
        <v>47</v>
      </c>
      <c r="BB8" s="50">
        <v>11893.279095677999</v>
      </c>
      <c r="BC8" s="50">
        <v>24725.151290462996</v>
      </c>
      <c r="BD8" s="51">
        <v>36618.430386140994</v>
      </c>
      <c r="BF8" s="61" t="s">
        <v>125</v>
      </c>
      <c r="BG8" s="134">
        <v>2</v>
      </c>
      <c r="BH8" s="49" t="s">
        <v>47</v>
      </c>
      <c r="BI8" s="50">
        <v>11551.507716612001</v>
      </c>
      <c r="BJ8" s="50">
        <v>22738.152704488999</v>
      </c>
      <c r="BK8" s="51">
        <v>34289.660421100998</v>
      </c>
      <c r="BM8" s="61" t="s">
        <v>125</v>
      </c>
      <c r="BN8" s="134">
        <v>2</v>
      </c>
      <c r="BO8" s="49" t="s">
        <v>47</v>
      </c>
      <c r="BP8" s="50">
        <v>12001.14237625</v>
      </c>
      <c r="BQ8" s="50">
        <v>22647.620367499003</v>
      </c>
      <c r="BR8" s="51">
        <v>34648.762743749001</v>
      </c>
      <c r="BT8" s="61" t="s">
        <v>125</v>
      </c>
      <c r="BU8" s="134">
        <v>2</v>
      </c>
      <c r="BV8" s="49" t="s">
        <v>47</v>
      </c>
      <c r="BW8" s="50">
        <v>13652.821504741998</v>
      </c>
      <c r="BX8" s="50">
        <v>23371.114658343002</v>
      </c>
      <c r="BY8" s="51">
        <v>37023.936163085003</v>
      </c>
      <c r="BZ8" s="11"/>
      <c r="CA8" s="61" t="s">
        <v>125</v>
      </c>
      <c r="CB8" s="134">
        <v>2</v>
      </c>
      <c r="CC8" s="49" t="s">
        <v>47</v>
      </c>
      <c r="CD8" s="50">
        <v>17012.292435029998</v>
      </c>
      <c r="CE8" s="50">
        <v>25898.642207203</v>
      </c>
      <c r="CF8" s="51">
        <v>42910.934642232998</v>
      </c>
    </row>
    <row r="9" spans="2:84" x14ac:dyDescent="0.2">
      <c r="B9" s="134" t="s">
        <v>56</v>
      </c>
      <c r="C9" s="134">
        <v>3</v>
      </c>
      <c r="D9" s="49" t="s">
        <v>57</v>
      </c>
      <c r="E9" s="50">
        <v>42185.154019000009</v>
      </c>
      <c r="F9" s="50">
        <v>54863.008994451069</v>
      </c>
      <c r="G9" s="51">
        <v>97048.163013451078</v>
      </c>
      <c r="I9" s="134" t="s">
        <v>56</v>
      </c>
      <c r="J9" s="134">
        <v>3</v>
      </c>
      <c r="K9" s="49" t="s">
        <v>57</v>
      </c>
      <c r="L9" s="50">
        <v>42735.895215999983</v>
      </c>
      <c r="M9" s="50">
        <v>55144.687339038937</v>
      </c>
      <c r="N9" s="51">
        <v>97880.582555038913</v>
      </c>
      <c r="P9" s="134" t="s">
        <v>56</v>
      </c>
      <c r="Q9" s="134">
        <v>3</v>
      </c>
      <c r="R9" s="49" t="s">
        <v>57</v>
      </c>
      <c r="S9" s="50">
        <v>40589.386454000014</v>
      </c>
      <c r="T9" s="50">
        <v>52983.148668856375</v>
      </c>
      <c r="U9" s="51">
        <v>93572.535122856381</v>
      </c>
      <c r="W9" s="134" t="s">
        <v>56</v>
      </c>
      <c r="X9" s="134">
        <v>3</v>
      </c>
      <c r="Y9" s="49" t="s">
        <v>57</v>
      </c>
      <c r="Z9" s="50">
        <v>38080.162898000002</v>
      </c>
      <c r="AA9" s="50">
        <v>53249.498088958724</v>
      </c>
      <c r="AB9" s="51">
        <v>91329.660986958726</v>
      </c>
      <c r="AD9" s="134" t="s">
        <v>56</v>
      </c>
      <c r="AE9" s="134">
        <v>3</v>
      </c>
      <c r="AF9" s="49" t="s">
        <v>57</v>
      </c>
      <c r="AG9" s="50">
        <v>40959.342755334146</v>
      </c>
      <c r="AH9" s="50">
        <v>59357.400673396711</v>
      </c>
      <c r="AI9" s="51">
        <v>100316.743428731</v>
      </c>
      <c r="AK9" s="134" t="s">
        <v>56</v>
      </c>
      <c r="AL9" s="134">
        <v>3</v>
      </c>
      <c r="AM9" s="49" t="s">
        <v>57</v>
      </c>
      <c r="AN9" s="50">
        <v>42043.911010999975</v>
      </c>
      <c r="AO9" s="50">
        <v>63539.210147999998</v>
      </c>
      <c r="AP9" s="51">
        <v>105583.12115899997</v>
      </c>
      <c r="AR9" s="134" t="s">
        <v>56</v>
      </c>
      <c r="AS9" s="134">
        <v>3</v>
      </c>
      <c r="AT9" s="49" t="s">
        <v>57</v>
      </c>
      <c r="AU9" s="50">
        <v>42407.488815135497</v>
      </c>
      <c r="AV9" s="50">
        <v>65331.121432471955</v>
      </c>
      <c r="AW9" s="51">
        <v>107738.61024760746</v>
      </c>
      <c r="AY9" s="134" t="s">
        <v>56</v>
      </c>
      <c r="AZ9" s="134">
        <v>3</v>
      </c>
      <c r="BA9" s="49" t="s">
        <v>57</v>
      </c>
      <c r="BB9" s="50">
        <v>47723.864305437455</v>
      </c>
      <c r="BC9" s="50">
        <v>75923.402563599651</v>
      </c>
      <c r="BD9" s="51">
        <v>123647.26686903711</v>
      </c>
      <c r="BF9" s="134" t="s">
        <v>56</v>
      </c>
      <c r="BG9" s="134">
        <v>3</v>
      </c>
      <c r="BH9" s="49" t="s">
        <v>57</v>
      </c>
      <c r="BI9" s="50">
        <v>43829.714864800728</v>
      </c>
      <c r="BJ9" s="50">
        <v>66455.205724551153</v>
      </c>
      <c r="BK9" s="51">
        <v>110284.92058935188</v>
      </c>
      <c r="BM9" s="134" t="s">
        <v>56</v>
      </c>
      <c r="BN9" s="134">
        <v>3</v>
      </c>
      <c r="BO9" s="49" t="s">
        <v>57</v>
      </c>
      <c r="BP9" s="50">
        <v>43730.927136818966</v>
      </c>
      <c r="BQ9" s="50">
        <v>66889.300350663456</v>
      </c>
      <c r="BR9" s="51">
        <v>110620.22748748242</v>
      </c>
      <c r="BT9" s="134" t="s">
        <v>56</v>
      </c>
      <c r="BU9" s="134">
        <v>3</v>
      </c>
      <c r="BV9" s="49" t="s">
        <v>57</v>
      </c>
      <c r="BW9" s="50">
        <v>43397.184107669993</v>
      </c>
      <c r="BX9" s="50">
        <v>66735.90803295761</v>
      </c>
      <c r="BY9" s="51">
        <v>110133.0921406276</v>
      </c>
      <c r="BZ9" s="11"/>
      <c r="CA9" s="134" t="s">
        <v>56</v>
      </c>
      <c r="CB9" s="134">
        <v>3</v>
      </c>
      <c r="CC9" s="49" t="s">
        <v>57</v>
      </c>
      <c r="CD9" s="50">
        <v>45768.011328868997</v>
      </c>
      <c r="CE9" s="50">
        <v>72375.269354536038</v>
      </c>
      <c r="CF9" s="51">
        <v>118143.28068340503</v>
      </c>
    </row>
    <row r="10" spans="2:84" x14ac:dyDescent="0.2">
      <c r="B10" s="134" t="s">
        <v>58</v>
      </c>
      <c r="C10" s="134">
        <v>4</v>
      </c>
      <c r="D10" s="49" t="s">
        <v>47</v>
      </c>
      <c r="E10" s="117">
        <v>8135.2487227440006</v>
      </c>
      <c r="F10" s="117">
        <v>10387.837418700001</v>
      </c>
      <c r="G10" s="51">
        <v>15218.109041444</v>
      </c>
      <c r="I10" s="134" t="s">
        <v>58</v>
      </c>
      <c r="J10" s="134">
        <v>4</v>
      </c>
      <c r="K10" s="49" t="s">
        <v>47</v>
      </c>
      <c r="L10" s="117">
        <v>8508.6714049999991</v>
      </c>
      <c r="M10" s="117">
        <v>10514.49092</v>
      </c>
      <c r="N10" s="51">
        <v>14976.457925000001</v>
      </c>
      <c r="P10" s="134" t="s">
        <v>58</v>
      </c>
      <c r="Q10" s="134">
        <v>4</v>
      </c>
      <c r="R10" s="49" t="s">
        <v>47</v>
      </c>
      <c r="S10" s="117">
        <v>9405.4788781000007</v>
      </c>
      <c r="T10" s="117">
        <v>9827.0099026999978</v>
      </c>
      <c r="U10" s="51">
        <v>15644.746480799999</v>
      </c>
      <c r="W10" s="134" t="s">
        <v>58</v>
      </c>
      <c r="X10" s="134">
        <v>4</v>
      </c>
      <c r="Y10" s="49" t="s">
        <v>47</v>
      </c>
      <c r="Z10" s="117">
        <v>8368.9444667000007</v>
      </c>
      <c r="AA10" s="117">
        <v>7340.9478919999965</v>
      </c>
      <c r="AB10" s="51">
        <v>12702.360058699996</v>
      </c>
      <c r="AD10" s="134" t="s">
        <v>58</v>
      </c>
      <c r="AE10" s="134">
        <v>4</v>
      </c>
      <c r="AF10" s="49" t="s">
        <v>47</v>
      </c>
      <c r="AG10" s="50">
        <v>7478.4295512259996</v>
      </c>
      <c r="AH10" s="50">
        <v>6808.5721973</v>
      </c>
      <c r="AI10" s="51">
        <v>11458.587548526</v>
      </c>
      <c r="AK10" s="134" t="s">
        <v>58</v>
      </c>
      <c r="AL10" s="134">
        <v>4</v>
      </c>
      <c r="AM10" s="49" t="s">
        <v>47</v>
      </c>
      <c r="AN10" s="117">
        <v>9004.9360389999983</v>
      </c>
      <c r="AO10" s="117">
        <v>9344.6336658</v>
      </c>
      <c r="AP10" s="51">
        <v>15957.7477048</v>
      </c>
      <c r="AR10" s="134" t="s">
        <v>58</v>
      </c>
      <c r="AS10" s="134">
        <v>4</v>
      </c>
      <c r="AT10" s="49" t="s">
        <v>47</v>
      </c>
      <c r="AU10" s="63">
        <v>7003.6304720000007</v>
      </c>
      <c r="AV10" s="63">
        <v>7166.2979859999996</v>
      </c>
      <c r="AW10" s="51">
        <v>11728.148757999999</v>
      </c>
      <c r="AY10" s="134" t="s">
        <v>58</v>
      </c>
      <c r="AZ10" s="134">
        <v>4</v>
      </c>
      <c r="BA10" s="49" t="s">
        <v>47</v>
      </c>
      <c r="BB10" s="63">
        <v>6712.6687860000002</v>
      </c>
      <c r="BC10" s="63">
        <v>5762.9196470000006</v>
      </c>
      <c r="BD10" s="51">
        <v>10629.713533</v>
      </c>
      <c r="BF10" s="134" t="s">
        <v>58</v>
      </c>
      <c r="BG10" s="134">
        <v>4</v>
      </c>
      <c r="BH10" s="49" t="s">
        <v>47</v>
      </c>
      <c r="BI10" s="50">
        <v>4964.8487799999994</v>
      </c>
      <c r="BJ10" s="50">
        <v>6299.0815140000004</v>
      </c>
      <c r="BK10" s="51">
        <v>11263.930294</v>
      </c>
      <c r="BM10" s="134" t="s">
        <v>58</v>
      </c>
      <c r="BN10" s="134">
        <v>4</v>
      </c>
      <c r="BO10" s="49" t="s">
        <v>47</v>
      </c>
      <c r="BP10" s="50">
        <v>4948.5958380000002</v>
      </c>
      <c r="BQ10" s="50">
        <v>7769.437652999999</v>
      </c>
      <c r="BR10" s="51">
        <v>12718.033490999998</v>
      </c>
      <c r="BT10" s="134" t="s">
        <v>58</v>
      </c>
      <c r="BU10" s="134">
        <v>4</v>
      </c>
      <c r="BV10" s="49" t="s">
        <v>47</v>
      </c>
      <c r="BW10" s="50">
        <v>4053.4178339999999</v>
      </c>
      <c r="BX10" s="50">
        <v>6265.6354499999998</v>
      </c>
      <c r="BY10" s="51">
        <v>10319.053284</v>
      </c>
      <c r="BZ10" s="11"/>
      <c r="CA10" s="134" t="s">
        <v>58</v>
      </c>
      <c r="CB10" s="134">
        <v>4</v>
      </c>
      <c r="CC10" s="49" t="s">
        <v>47</v>
      </c>
      <c r="CD10" s="50">
        <v>2910.868442</v>
      </c>
      <c r="CE10" s="50">
        <v>3789.5501250000007</v>
      </c>
      <c r="CF10" s="51">
        <v>6700.4185670000006</v>
      </c>
    </row>
    <row r="11" spans="2:84" x14ac:dyDescent="0.2">
      <c r="B11" s="134" t="s">
        <v>59</v>
      </c>
      <c r="C11" s="134">
        <v>4</v>
      </c>
      <c r="D11" s="49" t="s">
        <v>47</v>
      </c>
      <c r="E11" s="117">
        <v>3841.628279216</v>
      </c>
      <c r="F11" s="117">
        <v>10118.743225200002</v>
      </c>
      <c r="G11" s="51">
        <v>10655.394404416</v>
      </c>
      <c r="I11" s="134" t="s">
        <v>59</v>
      </c>
      <c r="J11" s="134">
        <v>4</v>
      </c>
      <c r="K11" s="49" t="s">
        <v>47</v>
      </c>
      <c r="L11" s="117">
        <v>3439.959402</v>
      </c>
      <c r="M11" s="117">
        <v>10526.1097584</v>
      </c>
      <c r="N11" s="51">
        <v>9919.3647603999998</v>
      </c>
      <c r="P11" s="134" t="s">
        <v>59</v>
      </c>
      <c r="Q11" s="134">
        <v>4</v>
      </c>
      <c r="R11" s="49" t="s">
        <v>47</v>
      </c>
      <c r="S11" s="117">
        <v>4150.7977810000002</v>
      </c>
      <c r="T11" s="117">
        <v>9170.1289944000018</v>
      </c>
      <c r="U11" s="51">
        <v>9733.1844754000012</v>
      </c>
      <c r="W11" s="134" t="s">
        <v>59</v>
      </c>
      <c r="X11" s="134">
        <v>4</v>
      </c>
      <c r="Y11" s="49" t="s">
        <v>47</v>
      </c>
      <c r="Z11" s="117">
        <v>3728.9764924000001</v>
      </c>
      <c r="AA11" s="117">
        <v>9125.6102389999996</v>
      </c>
      <c r="AB11" s="51">
        <v>9847.0544313999999</v>
      </c>
      <c r="AD11" s="134" t="s">
        <v>59</v>
      </c>
      <c r="AE11" s="134">
        <v>4</v>
      </c>
      <c r="AF11" s="49" t="s">
        <v>47</v>
      </c>
      <c r="AG11" s="50">
        <v>3824.8162512640001</v>
      </c>
      <c r="AH11" s="50">
        <v>9381.0618347</v>
      </c>
      <c r="AI11" s="51">
        <v>10377.463885963998</v>
      </c>
      <c r="AK11" s="134" t="s">
        <v>59</v>
      </c>
      <c r="AL11" s="134">
        <v>4</v>
      </c>
      <c r="AM11" s="49" t="s">
        <v>47</v>
      </c>
      <c r="AN11" s="117">
        <v>4264.1282139999994</v>
      </c>
      <c r="AO11" s="117">
        <v>8871.1972550999999</v>
      </c>
      <c r="AP11" s="51">
        <v>10743.5034691</v>
      </c>
      <c r="AR11" s="134" t="s">
        <v>59</v>
      </c>
      <c r="AS11" s="134">
        <v>4</v>
      </c>
      <c r="AT11" s="49" t="s">
        <v>47</v>
      </c>
      <c r="AU11" s="63">
        <v>4346.8346459999993</v>
      </c>
      <c r="AV11" s="63">
        <v>8504.6742080000004</v>
      </c>
      <c r="AW11" s="51">
        <v>10409.729153999999</v>
      </c>
      <c r="AY11" s="134" t="s">
        <v>59</v>
      </c>
      <c r="AZ11" s="134">
        <v>4</v>
      </c>
      <c r="BA11" s="49" t="s">
        <v>47</v>
      </c>
      <c r="BB11" s="63">
        <v>4242.0825960000002</v>
      </c>
      <c r="BC11" s="63">
        <v>9368.6077179999993</v>
      </c>
      <c r="BD11" s="51">
        <v>11764.815413999999</v>
      </c>
      <c r="BF11" s="134" t="s">
        <v>59</v>
      </c>
      <c r="BG11" s="134">
        <v>4</v>
      </c>
      <c r="BH11" s="49" t="s">
        <v>47</v>
      </c>
      <c r="BI11" s="50">
        <v>2442.9594500000003</v>
      </c>
      <c r="BJ11" s="50">
        <v>8487.2587870000007</v>
      </c>
      <c r="BK11" s="51">
        <v>10930.218237000001</v>
      </c>
      <c r="BM11" s="134" t="s">
        <v>59</v>
      </c>
      <c r="BN11" s="134">
        <v>4</v>
      </c>
      <c r="BO11" s="49" t="s">
        <v>47</v>
      </c>
      <c r="BP11" s="50">
        <v>2467.1266019999998</v>
      </c>
      <c r="BQ11" s="50">
        <v>8797.0117250000021</v>
      </c>
      <c r="BR11" s="51">
        <v>11264.138327000002</v>
      </c>
      <c r="BT11" s="134" t="s">
        <v>59</v>
      </c>
      <c r="BU11" s="134">
        <v>4</v>
      </c>
      <c r="BV11" s="49" t="s">
        <v>47</v>
      </c>
      <c r="BW11" s="50">
        <v>3233.2641040000003</v>
      </c>
      <c r="BX11" s="50">
        <v>8041.1828500000011</v>
      </c>
      <c r="BY11" s="51">
        <v>11274.446954000001</v>
      </c>
      <c r="BZ11" s="11"/>
      <c r="CA11" s="134" t="s">
        <v>59</v>
      </c>
      <c r="CB11" s="134">
        <v>4</v>
      </c>
      <c r="CC11" s="49" t="s">
        <v>47</v>
      </c>
      <c r="CD11" s="50">
        <v>5348.7638260000003</v>
      </c>
      <c r="CE11" s="50">
        <v>8289.0535499999987</v>
      </c>
      <c r="CF11" s="51">
        <v>13637.817375999999</v>
      </c>
    </row>
    <row r="12" spans="2:84" x14ac:dyDescent="0.2">
      <c r="B12" s="134" t="s">
        <v>60</v>
      </c>
      <c r="C12" s="134">
        <v>5</v>
      </c>
      <c r="D12" s="49" t="s">
        <v>47</v>
      </c>
      <c r="E12" s="51">
        <v>358.20457382000001</v>
      </c>
      <c r="F12" s="51">
        <v>650.81105898999999</v>
      </c>
      <c r="G12" s="51">
        <v>1009.0156328099999</v>
      </c>
      <c r="I12" s="134" t="s">
        <v>60</v>
      </c>
      <c r="J12" s="134">
        <v>5</v>
      </c>
      <c r="K12" s="49" t="s">
        <v>47</v>
      </c>
      <c r="L12" s="51">
        <v>352.76945521300001</v>
      </c>
      <c r="M12" s="51">
        <v>616.39635499899987</v>
      </c>
      <c r="N12" s="51">
        <v>969.16581021199988</v>
      </c>
      <c r="P12" s="134" t="s">
        <v>60</v>
      </c>
      <c r="Q12" s="134">
        <v>5</v>
      </c>
      <c r="R12" s="49" t="s">
        <v>47</v>
      </c>
      <c r="S12" s="51">
        <v>361.43297415800004</v>
      </c>
      <c r="T12" s="51">
        <v>601.3847545939999</v>
      </c>
      <c r="U12" s="51">
        <v>962.81772875199999</v>
      </c>
      <c r="W12" s="134" t="s">
        <v>60</v>
      </c>
      <c r="X12" s="134">
        <v>5</v>
      </c>
      <c r="Y12" s="49" t="s">
        <v>47</v>
      </c>
      <c r="Z12" s="51">
        <v>340.27879849999999</v>
      </c>
      <c r="AA12" s="51">
        <v>536.14416249999999</v>
      </c>
      <c r="AB12" s="51">
        <v>876.42296099999999</v>
      </c>
      <c r="AD12" s="134" t="s">
        <v>60</v>
      </c>
      <c r="AE12" s="134">
        <v>5</v>
      </c>
      <c r="AF12" s="49" t="s">
        <v>47</v>
      </c>
      <c r="AG12" s="51">
        <v>323.78864746200003</v>
      </c>
      <c r="AH12" s="51">
        <v>528.12051711700008</v>
      </c>
      <c r="AI12" s="51">
        <v>851.90916457900016</v>
      </c>
      <c r="AK12" s="134" t="s">
        <v>60</v>
      </c>
      <c r="AL12" s="134">
        <v>5</v>
      </c>
      <c r="AM12" s="49" t="s">
        <v>47</v>
      </c>
      <c r="AN12" s="51">
        <v>352.37033838699995</v>
      </c>
      <c r="AO12" s="51">
        <v>634.85267237500011</v>
      </c>
      <c r="AP12" s="51">
        <v>987.22301076200006</v>
      </c>
      <c r="AR12" s="134" t="s">
        <v>60</v>
      </c>
      <c r="AS12" s="134">
        <v>5</v>
      </c>
      <c r="AT12" s="49" t="s">
        <v>47</v>
      </c>
      <c r="AU12" s="51">
        <v>329.89153180099993</v>
      </c>
      <c r="AV12" s="51">
        <v>604.60701848700012</v>
      </c>
      <c r="AW12" s="51">
        <v>934.49855028800005</v>
      </c>
      <c r="AY12" s="134" t="s">
        <v>60</v>
      </c>
      <c r="AZ12" s="134">
        <v>5</v>
      </c>
      <c r="BA12" s="49" t="s">
        <v>47</v>
      </c>
      <c r="BB12" s="51">
        <v>363.88875677999999</v>
      </c>
      <c r="BC12" s="51">
        <v>555.31860524800004</v>
      </c>
      <c r="BD12" s="51">
        <v>919.20736202800003</v>
      </c>
      <c r="BF12" s="134" t="s">
        <v>60</v>
      </c>
      <c r="BG12" s="134">
        <v>5</v>
      </c>
      <c r="BH12" s="49" t="s">
        <v>47</v>
      </c>
      <c r="BI12" s="51">
        <v>326.14559979999996</v>
      </c>
      <c r="BJ12" s="51">
        <v>425.67631160599996</v>
      </c>
      <c r="BK12" s="51">
        <v>751.82191140599991</v>
      </c>
      <c r="BM12" s="134" t="s">
        <v>60</v>
      </c>
      <c r="BN12" s="134">
        <v>5</v>
      </c>
      <c r="BO12" s="49" t="s">
        <v>47</v>
      </c>
      <c r="BP12" s="51">
        <v>358.67567669899995</v>
      </c>
      <c r="BQ12" s="51">
        <v>518.47684988600008</v>
      </c>
      <c r="BR12" s="51">
        <v>877.15252658500003</v>
      </c>
      <c r="BT12" s="134" t="s">
        <v>60</v>
      </c>
      <c r="BU12" s="134">
        <v>5</v>
      </c>
      <c r="BV12" s="49" t="s">
        <v>47</v>
      </c>
      <c r="BW12" s="51">
        <v>251.96103859900003</v>
      </c>
      <c r="BX12" s="51">
        <v>487.84663307499994</v>
      </c>
      <c r="BY12" s="51">
        <v>739.80767167399995</v>
      </c>
      <c r="BZ12" s="11"/>
      <c r="CA12" s="134" t="s">
        <v>60</v>
      </c>
      <c r="CB12" s="134">
        <v>5</v>
      </c>
      <c r="CC12" s="49" t="s">
        <v>47</v>
      </c>
      <c r="CD12" s="51">
        <v>219.58927926899997</v>
      </c>
      <c r="CE12" s="51">
        <v>441.57373265700005</v>
      </c>
      <c r="CF12" s="51">
        <v>661.16301192600008</v>
      </c>
    </row>
    <row r="13" spans="2:84" x14ac:dyDescent="0.2">
      <c r="B13" s="134" t="s">
        <v>61</v>
      </c>
      <c r="C13" s="49"/>
      <c r="D13" s="49" t="s">
        <v>47</v>
      </c>
      <c r="E13" s="50">
        <v>8744.0276597830016</v>
      </c>
      <c r="F13" s="50">
        <v>19699.690653804999</v>
      </c>
      <c r="G13" s="51">
        <v>28443.718313588</v>
      </c>
      <c r="I13" s="134" t="s">
        <v>61</v>
      </c>
      <c r="J13" s="49"/>
      <c r="K13" s="49" t="s">
        <v>47</v>
      </c>
      <c r="L13" s="50">
        <v>8032.8491305299995</v>
      </c>
      <c r="M13" s="50">
        <v>19927.912226244</v>
      </c>
      <c r="N13" s="51">
        <v>27960.761356773997</v>
      </c>
      <c r="P13" s="134" t="s">
        <v>61</v>
      </c>
      <c r="Q13" s="49"/>
      <c r="R13" s="49" t="s">
        <v>47</v>
      </c>
      <c r="S13" s="50">
        <v>7662.3399902769979</v>
      </c>
      <c r="T13" s="50">
        <v>19079.136459306006</v>
      </c>
      <c r="U13" s="51">
        <v>26741.476449583002</v>
      </c>
      <c r="W13" s="134" t="s">
        <v>61</v>
      </c>
      <c r="X13" s="49"/>
      <c r="Y13" s="49" t="s">
        <v>47</v>
      </c>
      <c r="Z13" s="50">
        <v>8338.7243817890012</v>
      </c>
      <c r="AA13" s="50">
        <v>21400.136691119998</v>
      </c>
      <c r="AB13" s="51">
        <v>29738.861072909</v>
      </c>
      <c r="AD13" s="134" t="s">
        <v>61</v>
      </c>
      <c r="AE13" s="49"/>
      <c r="AF13" s="49" t="s">
        <v>47</v>
      </c>
      <c r="AG13" s="50">
        <v>9657.6831335900097</v>
      </c>
      <c r="AH13" s="50">
        <v>22446.623509813355</v>
      </c>
      <c r="AI13" s="51">
        <v>32104.306643403364</v>
      </c>
      <c r="AK13" s="134" t="s">
        <v>61</v>
      </c>
      <c r="AL13" s="49"/>
      <c r="AM13" s="49" t="s">
        <v>47</v>
      </c>
      <c r="AN13" s="50">
        <v>8604.7201209039995</v>
      </c>
      <c r="AO13" s="50">
        <v>19329.023972171995</v>
      </c>
      <c r="AP13" s="51">
        <v>27933.744093075995</v>
      </c>
      <c r="AR13" s="134" t="s">
        <v>61</v>
      </c>
      <c r="AS13" s="49"/>
      <c r="AT13" s="49" t="s">
        <v>47</v>
      </c>
      <c r="AU13" s="50">
        <v>10840.490928662002</v>
      </c>
      <c r="AV13" s="50">
        <v>21434.870711883999</v>
      </c>
      <c r="AW13" s="51">
        <v>32275.361640546002</v>
      </c>
      <c r="AY13" s="134" t="s">
        <v>61</v>
      </c>
      <c r="AZ13" s="49"/>
      <c r="BA13" s="49" t="s">
        <v>47</v>
      </c>
      <c r="BB13" s="50">
        <v>11529.390338898</v>
      </c>
      <c r="BC13" s="50">
        <v>24169.832685214995</v>
      </c>
      <c r="BD13" s="51">
        <v>35699.223024112995</v>
      </c>
      <c r="BF13" s="134" t="s">
        <v>61</v>
      </c>
      <c r="BG13" s="49"/>
      <c r="BH13" s="49" t="s">
        <v>47</v>
      </c>
      <c r="BI13" s="50">
        <v>11225.362116812001</v>
      </c>
      <c r="BJ13" s="50">
        <v>22312.476392883</v>
      </c>
      <c r="BK13" s="51">
        <v>33537.838509695001</v>
      </c>
      <c r="BM13" s="134" t="s">
        <v>61</v>
      </c>
      <c r="BN13" s="49"/>
      <c r="BO13" s="49" t="s">
        <v>47</v>
      </c>
      <c r="BP13" s="50">
        <v>11642.466699551</v>
      </c>
      <c r="BQ13" s="50">
        <v>22129.143517613003</v>
      </c>
      <c r="BR13" s="51">
        <v>33771.610217164001</v>
      </c>
      <c r="BT13" s="134" t="s">
        <v>61</v>
      </c>
      <c r="BU13" s="49"/>
      <c r="BV13" s="49" t="s">
        <v>47</v>
      </c>
      <c r="BW13" s="50">
        <v>13400.860466142998</v>
      </c>
      <c r="BX13" s="50">
        <v>22883.268025268</v>
      </c>
      <c r="BY13" s="51">
        <v>36284.128491411</v>
      </c>
      <c r="BZ13" s="11"/>
      <c r="CA13" s="134" t="s">
        <v>61</v>
      </c>
      <c r="CB13" s="49"/>
      <c r="CC13" s="49" t="s">
        <v>47</v>
      </c>
      <c r="CD13" s="50">
        <v>16792.703155760999</v>
      </c>
      <c r="CE13" s="50">
        <v>25457.068474545998</v>
      </c>
      <c r="CF13" s="51">
        <v>42249.771630306997</v>
      </c>
    </row>
    <row r="14" spans="2:84" x14ac:dyDescent="0.2">
      <c r="B14" s="134" t="s">
        <v>62</v>
      </c>
      <c r="C14" s="49">
        <v>6</v>
      </c>
      <c r="D14" s="49" t="s">
        <v>47</v>
      </c>
      <c r="E14" s="50">
        <v>651.88240516555015</v>
      </c>
      <c r="F14" s="50">
        <v>998.43924236524981</v>
      </c>
      <c r="G14" s="51">
        <v>1650.3216475308</v>
      </c>
      <c r="I14" s="134" t="s">
        <v>62</v>
      </c>
      <c r="J14" s="49">
        <v>6</v>
      </c>
      <c r="K14" s="49" t="s">
        <v>47</v>
      </c>
      <c r="L14" s="50">
        <v>655.07805667650064</v>
      </c>
      <c r="M14" s="50">
        <v>995.81466939220263</v>
      </c>
      <c r="N14" s="51">
        <v>1650.8927260687033</v>
      </c>
      <c r="P14" s="134" t="s">
        <v>62</v>
      </c>
      <c r="Q14" s="49">
        <v>6</v>
      </c>
      <c r="R14" s="49" t="s">
        <v>47</v>
      </c>
      <c r="S14" s="50">
        <v>645.85105436884987</v>
      </c>
      <c r="T14" s="50">
        <v>986.80086838030184</v>
      </c>
      <c r="U14" s="51">
        <v>1632.6519227491517</v>
      </c>
      <c r="W14" s="134" t="s">
        <v>62</v>
      </c>
      <c r="X14" s="49">
        <v>6</v>
      </c>
      <c r="Y14" s="49" t="s">
        <v>47</v>
      </c>
      <c r="Z14" s="50">
        <v>648.93461780445068</v>
      </c>
      <c r="AA14" s="50">
        <v>980.77371720600058</v>
      </c>
      <c r="AB14" s="51">
        <v>1629.7083350104513</v>
      </c>
      <c r="AD14" s="134" t="s">
        <v>62</v>
      </c>
      <c r="AE14" s="49">
        <v>6</v>
      </c>
      <c r="AF14" s="49" t="s">
        <v>47</v>
      </c>
      <c r="AG14" s="50">
        <v>665.56482167760078</v>
      </c>
      <c r="AH14" s="50">
        <v>993.70669362066837</v>
      </c>
      <c r="AI14" s="51">
        <v>1659.2715152982692</v>
      </c>
      <c r="AK14" s="134" t="s">
        <v>62</v>
      </c>
      <c r="AL14" s="49">
        <v>6</v>
      </c>
      <c r="AM14" s="49" t="s">
        <v>47</v>
      </c>
      <c r="AN14" s="50">
        <v>667.27639729519979</v>
      </c>
      <c r="AO14" s="50">
        <v>990.12301914360069</v>
      </c>
      <c r="AP14" s="51">
        <v>1657.3994164388005</v>
      </c>
      <c r="AR14" s="134" t="s">
        <v>62</v>
      </c>
      <c r="AS14" s="49">
        <v>6</v>
      </c>
      <c r="AT14" s="49" t="s">
        <v>47</v>
      </c>
      <c r="AU14" s="50">
        <v>674.86433773310091</v>
      </c>
      <c r="AV14" s="50">
        <v>1004.8247244941995</v>
      </c>
      <c r="AW14" s="51">
        <v>1679.6890622273004</v>
      </c>
      <c r="AY14" s="134" t="s">
        <v>62</v>
      </c>
      <c r="AZ14" s="49">
        <v>6</v>
      </c>
      <c r="BA14" s="49" t="s">
        <v>47</v>
      </c>
      <c r="BB14" s="50">
        <v>699.99882644490026</v>
      </c>
      <c r="BC14" s="50">
        <v>1028.2072307107519</v>
      </c>
      <c r="BD14" s="51">
        <v>1728.2060571556522</v>
      </c>
      <c r="BF14" s="134" t="s">
        <v>62</v>
      </c>
      <c r="BG14" s="49">
        <v>6</v>
      </c>
      <c r="BH14" s="49" t="s">
        <v>47</v>
      </c>
      <c r="BI14" s="50">
        <v>687.36257234060031</v>
      </c>
      <c r="BJ14" s="50">
        <v>1006.2149559941499</v>
      </c>
      <c r="BK14" s="51">
        <v>1693.5775283347502</v>
      </c>
      <c r="BM14" s="134" t="s">
        <v>62</v>
      </c>
      <c r="BN14" s="49">
        <v>6</v>
      </c>
      <c r="BO14" s="49" t="s">
        <v>47</v>
      </c>
      <c r="BP14" s="50">
        <v>706.19679677755084</v>
      </c>
      <c r="BQ14" s="50">
        <v>1055.0784722806493</v>
      </c>
      <c r="BR14" s="51">
        <v>1761.2752690582001</v>
      </c>
      <c r="BT14" s="134" t="s">
        <v>62</v>
      </c>
      <c r="BU14" s="49">
        <v>6</v>
      </c>
      <c r="BV14" s="49" t="s">
        <v>47</v>
      </c>
      <c r="BW14" s="50">
        <v>711.05070980715027</v>
      </c>
      <c r="BX14" s="50">
        <v>1055.3860312634024</v>
      </c>
      <c r="BY14" s="51">
        <v>1766.4367410705527</v>
      </c>
      <c r="BZ14" s="11"/>
      <c r="CA14" s="134" t="s">
        <v>62</v>
      </c>
      <c r="CB14" s="49">
        <v>6</v>
      </c>
      <c r="CC14" s="49" t="s">
        <v>47</v>
      </c>
      <c r="CD14" s="50">
        <v>717.74038858805034</v>
      </c>
      <c r="CE14" s="50">
        <v>1047.8782524773014</v>
      </c>
      <c r="CF14" s="51">
        <v>1765.6186410653518</v>
      </c>
    </row>
    <row r="15" spans="2:84" x14ac:dyDescent="0.2">
      <c r="B15" s="134" t="s">
        <v>63</v>
      </c>
      <c r="C15" s="49"/>
      <c r="D15" s="49" t="s">
        <v>47</v>
      </c>
      <c r="E15" s="50">
        <v>13395.852677131001</v>
      </c>
      <c r="F15" s="50">
        <v>20619.595906294999</v>
      </c>
      <c r="G15" s="51">
        <v>34015.448583425998</v>
      </c>
      <c r="I15" s="134" t="s">
        <v>63</v>
      </c>
      <c r="J15" s="49"/>
      <c r="K15" s="49" t="s">
        <v>47</v>
      </c>
      <c r="L15" s="50">
        <v>13454.330588742996</v>
      </c>
      <c r="M15" s="50">
        <v>20532.689742843002</v>
      </c>
      <c r="N15" s="51">
        <v>33987.020331585998</v>
      </c>
      <c r="P15" s="134" t="s">
        <v>63</v>
      </c>
      <c r="Q15" s="49"/>
      <c r="R15" s="49" t="s">
        <v>47</v>
      </c>
      <c r="S15" s="50">
        <v>13278.454061534998</v>
      </c>
      <c r="T15" s="50">
        <v>20337.402122200001</v>
      </c>
      <c r="U15" s="51">
        <v>33615.856183734999</v>
      </c>
      <c r="W15" s="134" t="s">
        <v>63</v>
      </c>
      <c r="X15" s="49"/>
      <c r="Y15" s="49" t="s">
        <v>47</v>
      </c>
      <c r="Z15" s="50">
        <v>13318.971154588999</v>
      </c>
      <c r="AA15" s="50">
        <v>20151.618506619998</v>
      </c>
      <c r="AB15" s="51">
        <v>33470.589661209</v>
      </c>
      <c r="AD15" s="134" t="s">
        <v>63</v>
      </c>
      <c r="AE15" s="49"/>
      <c r="AF15" s="49" t="s">
        <v>47</v>
      </c>
      <c r="AG15" s="50">
        <v>13635.085081014007</v>
      </c>
      <c r="AH15" s="50">
        <v>20402.254389530353</v>
      </c>
      <c r="AI15" s="51">
        <v>34037.339470544364</v>
      </c>
      <c r="AK15" s="134" t="s">
        <v>63</v>
      </c>
      <c r="AL15" s="49"/>
      <c r="AM15" s="49" t="s">
        <v>47</v>
      </c>
      <c r="AN15" s="50">
        <v>13697.898284290997</v>
      </c>
      <c r="AO15" s="50">
        <v>20437.313055246996</v>
      </c>
      <c r="AP15" s="51">
        <v>34135.211339537993</v>
      </c>
      <c r="AR15" s="134" t="s">
        <v>63</v>
      </c>
      <c r="AS15" s="49"/>
      <c r="AT15" s="49" t="s">
        <v>47</v>
      </c>
      <c r="AU15" s="50">
        <v>13827.178286463004</v>
      </c>
      <c r="AV15" s="50">
        <v>20701.101508370997</v>
      </c>
      <c r="AW15" s="51">
        <v>34528.279794834001</v>
      </c>
      <c r="AY15" s="134" t="s">
        <v>63</v>
      </c>
      <c r="AZ15" s="49"/>
      <c r="BA15" s="49" t="s">
        <v>47</v>
      </c>
      <c r="BB15" s="50">
        <v>14363.865285677999</v>
      </c>
      <c r="BC15" s="50">
        <v>21119.463219462996</v>
      </c>
      <c r="BD15" s="51">
        <v>35483.328505140991</v>
      </c>
      <c r="BF15" s="134" t="s">
        <v>63</v>
      </c>
      <c r="BG15" s="49"/>
      <c r="BH15" s="49" t="s">
        <v>47</v>
      </c>
      <c r="BI15" s="50">
        <v>14073.397046611999</v>
      </c>
      <c r="BJ15" s="50">
        <v>20549.975431489001</v>
      </c>
      <c r="BK15" s="51">
        <v>34623.372478101002</v>
      </c>
      <c r="BM15" s="134" t="s">
        <v>63</v>
      </c>
      <c r="BN15" s="49"/>
      <c r="BO15" s="49" t="s">
        <v>47</v>
      </c>
      <c r="BP15" s="50">
        <v>14482.611612249999</v>
      </c>
      <c r="BQ15" s="50">
        <v>21620.046295499</v>
      </c>
      <c r="BR15" s="51">
        <v>36102.657907749002</v>
      </c>
      <c r="BT15" s="134" t="s">
        <v>63</v>
      </c>
      <c r="BU15" s="49"/>
      <c r="BV15" s="49" t="s">
        <v>47</v>
      </c>
      <c r="BW15" s="50">
        <v>14472.975234741998</v>
      </c>
      <c r="BX15" s="50">
        <v>21595.567258343002</v>
      </c>
      <c r="BY15" s="51">
        <v>36068.542493084999</v>
      </c>
      <c r="BZ15" s="11"/>
      <c r="CA15" s="134" t="s">
        <v>63</v>
      </c>
      <c r="CB15" s="49"/>
      <c r="CC15" s="49" t="s">
        <v>47</v>
      </c>
      <c r="CD15" s="50">
        <v>14574.397051029999</v>
      </c>
      <c r="CE15" s="50">
        <v>21399.138782203001</v>
      </c>
      <c r="CF15" s="51">
        <v>35973.535833233</v>
      </c>
    </row>
    <row r="16" spans="2:84" x14ac:dyDescent="0.2">
      <c r="B16" s="134" t="s">
        <v>64</v>
      </c>
      <c r="C16" s="134"/>
      <c r="D16" s="49" t="s">
        <v>47</v>
      </c>
      <c r="E16" s="50">
        <v>13037.648103311001</v>
      </c>
      <c r="F16" s="50">
        <v>19968.784847305</v>
      </c>
      <c r="G16" s="51">
        <v>33006.432950615999</v>
      </c>
      <c r="I16" s="134" t="s">
        <v>64</v>
      </c>
      <c r="J16" s="134"/>
      <c r="K16" s="49" t="s">
        <v>47</v>
      </c>
      <c r="L16" s="50">
        <v>13101.561133529996</v>
      </c>
      <c r="M16" s="50">
        <v>19916.293387844002</v>
      </c>
      <c r="N16" s="51">
        <v>33017.854521374</v>
      </c>
      <c r="P16" s="134" t="s">
        <v>64</v>
      </c>
      <c r="Q16" s="134"/>
      <c r="R16" s="49" t="s">
        <v>47</v>
      </c>
      <c r="S16" s="50">
        <v>12917.021087376997</v>
      </c>
      <c r="T16" s="50">
        <v>19736.017367606</v>
      </c>
      <c r="U16" s="51">
        <v>32653.038454982998</v>
      </c>
      <c r="W16" s="134" t="s">
        <v>64</v>
      </c>
      <c r="X16" s="134"/>
      <c r="Y16" s="49" t="s">
        <v>47</v>
      </c>
      <c r="Z16" s="50">
        <v>12978.692356088999</v>
      </c>
      <c r="AA16" s="50">
        <v>19615.474344119997</v>
      </c>
      <c r="AB16" s="51">
        <v>32594.166700208996</v>
      </c>
      <c r="AD16" s="134" t="s">
        <v>64</v>
      </c>
      <c r="AE16" s="134"/>
      <c r="AF16" s="49" t="s">
        <v>47</v>
      </c>
      <c r="AG16" s="50">
        <v>13311.296433552006</v>
      </c>
      <c r="AH16" s="50">
        <v>19874.133872413353</v>
      </c>
      <c r="AI16" s="51">
        <v>33185.430305965361</v>
      </c>
      <c r="AK16" s="134" t="s">
        <v>64</v>
      </c>
      <c r="AL16" s="134"/>
      <c r="AM16" s="49" t="s">
        <v>47</v>
      </c>
      <c r="AN16" s="50">
        <v>13345.527945903998</v>
      </c>
      <c r="AO16" s="50">
        <v>19802.460382871996</v>
      </c>
      <c r="AP16" s="51">
        <v>33147.988328775995</v>
      </c>
      <c r="AR16" s="134" t="s">
        <v>64</v>
      </c>
      <c r="AS16" s="134"/>
      <c r="AT16" s="49" t="s">
        <v>47</v>
      </c>
      <c r="AU16" s="50">
        <v>13497.286754662004</v>
      </c>
      <c r="AV16" s="50">
        <v>20096.494489883997</v>
      </c>
      <c r="AW16" s="51">
        <v>33593.781244546</v>
      </c>
      <c r="AY16" s="134" t="s">
        <v>64</v>
      </c>
      <c r="AZ16" s="134"/>
      <c r="BA16" s="49" t="s">
        <v>47</v>
      </c>
      <c r="BB16" s="50">
        <v>13999.976528898</v>
      </c>
      <c r="BC16" s="50">
        <v>20564.144614214994</v>
      </c>
      <c r="BD16" s="51">
        <v>34564.121143112992</v>
      </c>
      <c r="BF16" s="134" t="s">
        <v>64</v>
      </c>
      <c r="BG16" s="134"/>
      <c r="BH16" s="49" t="s">
        <v>47</v>
      </c>
      <c r="BI16" s="50">
        <v>13747.251446811999</v>
      </c>
      <c r="BJ16" s="50">
        <v>20124.299119883002</v>
      </c>
      <c r="BK16" s="51">
        <v>33871.550566695005</v>
      </c>
      <c r="BM16" s="134" t="s">
        <v>64</v>
      </c>
      <c r="BN16" s="134"/>
      <c r="BO16" s="49" t="s">
        <v>47</v>
      </c>
      <c r="BP16" s="50">
        <v>14123.935935550999</v>
      </c>
      <c r="BQ16" s="50">
        <v>21101.569445613</v>
      </c>
      <c r="BR16" s="51">
        <v>35225.505381163995</v>
      </c>
      <c r="BT16" s="134" t="s">
        <v>64</v>
      </c>
      <c r="BU16" s="134"/>
      <c r="BV16" s="49" t="s">
        <v>47</v>
      </c>
      <c r="BW16" s="50">
        <v>14221.014196142998</v>
      </c>
      <c r="BX16" s="50">
        <v>21107.720625268001</v>
      </c>
      <c r="BY16" s="51">
        <v>35328.734821410995</v>
      </c>
      <c r="BZ16" s="11"/>
      <c r="CA16" s="134" t="s">
        <v>64</v>
      </c>
      <c r="CB16" s="134"/>
      <c r="CC16" s="49" t="s">
        <v>47</v>
      </c>
      <c r="CD16" s="50">
        <v>14354.807771760999</v>
      </c>
      <c r="CE16" s="50">
        <v>20957.565049545999</v>
      </c>
      <c r="CF16" s="51">
        <v>35312.372821306999</v>
      </c>
    </row>
    <row r="17" spans="2:84" ht="13.5" thickBot="1" x14ac:dyDescent="0.25">
      <c r="B17" s="134" t="s">
        <v>65</v>
      </c>
      <c r="C17" s="134">
        <v>7</v>
      </c>
      <c r="D17" s="49" t="s">
        <v>47</v>
      </c>
      <c r="E17" s="50">
        <v>12385.765698145451</v>
      </c>
      <c r="F17" s="50">
        <v>18970.34560493975</v>
      </c>
      <c r="G17" s="51">
        <v>31356.111303085199</v>
      </c>
      <c r="I17" s="134" t="s">
        <v>65</v>
      </c>
      <c r="J17" s="134">
        <v>7</v>
      </c>
      <c r="K17" s="49" t="s">
        <v>47</v>
      </c>
      <c r="L17" s="50">
        <v>12446.483076853496</v>
      </c>
      <c r="M17" s="50">
        <v>18920.478718451799</v>
      </c>
      <c r="N17" s="51">
        <v>31366.961795305295</v>
      </c>
      <c r="P17" s="134" t="s">
        <v>65</v>
      </c>
      <c r="Q17" s="134">
        <v>7</v>
      </c>
      <c r="R17" s="49" t="s">
        <v>47</v>
      </c>
      <c r="S17" s="50">
        <v>12271.170033008148</v>
      </c>
      <c r="T17" s="50">
        <v>18749.216499225698</v>
      </c>
      <c r="U17" s="51">
        <v>31020.386532233846</v>
      </c>
      <c r="W17" s="134" t="s">
        <v>65</v>
      </c>
      <c r="X17" s="134">
        <v>7</v>
      </c>
      <c r="Y17" s="49" t="s">
        <v>47</v>
      </c>
      <c r="Z17" s="50">
        <v>12329.757738284548</v>
      </c>
      <c r="AA17" s="50">
        <v>18634.700626913997</v>
      </c>
      <c r="AB17" s="51">
        <v>30964.458365198545</v>
      </c>
      <c r="AD17" s="134" t="s">
        <v>65</v>
      </c>
      <c r="AE17" s="134">
        <v>7</v>
      </c>
      <c r="AF17" s="49" t="s">
        <v>47</v>
      </c>
      <c r="AG17" s="50">
        <v>12645.731611874406</v>
      </c>
      <c r="AH17" s="50">
        <v>18880.427178792685</v>
      </c>
      <c r="AI17" s="51">
        <v>31526.15879066709</v>
      </c>
      <c r="AK17" s="134" t="s">
        <v>65</v>
      </c>
      <c r="AL17" s="134">
        <v>7</v>
      </c>
      <c r="AM17" s="49" t="s">
        <v>47</v>
      </c>
      <c r="AN17" s="50">
        <v>12678.251548608798</v>
      </c>
      <c r="AO17" s="50">
        <v>18812.337363728395</v>
      </c>
      <c r="AP17" s="51">
        <v>31490.588912337193</v>
      </c>
      <c r="AR17" s="134" t="s">
        <v>65</v>
      </c>
      <c r="AS17" s="134">
        <v>7</v>
      </c>
      <c r="AT17" s="49" t="s">
        <v>47</v>
      </c>
      <c r="AU17" s="50">
        <v>12822.422416928903</v>
      </c>
      <c r="AV17" s="50">
        <v>19091.669765389797</v>
      </c>
      <c r="AW17" s="51">
        <v>31914.092182318702</v>
      </c>
      <c r="AY17" s="134" t="s">
        <v>65</v>
      </c>
      <c r="AZ17" s="134">
        <v>7</v>
      </c>
      <c r="BA17" s="49" t="s">
        <v>47</v>
      </c>
      <c r="BB17" s="50">
        <v>13299.977702453099</v>
      </c>
      <c r="BC17" s="50">
        <v>19535.937383504242</v>
      </c>
      <c r="BD17" s="51">
        <v>32835.915085957342</v>
      </c>
      <c r="BF17" s="134" t="s">
        <v>65</v>
      </c>
      <c r="BG17" s="134">
        <v>7</v>
      </c>
      <c r="BH17" s="49" t="s">
        <v>47</v>
      </c>
      <c r="BI17" s="50">
        <v>13059.888874471399</v>
      </c>
      <c r="BJ17" s="50">
        <v>19118.084163888852</v>
      </c>
      <c r="BK17" s="51">
        <v>32177.973038360251</v>
      </c>
      <c r="BM17" s="134" t="s">
        <v>65</v>
      </c>
      <c r="BN17" s="134">
        <v>7</v>
      </c>
      <c r="BO17" s="49" t="s">
        <v>47</v>
      </c>
      <c r="BP17" s="50">
        <v>13417.739138773448</v>
      </c>
      <c r="BQ17" s="50">
        <v>20046.490973332351</v>
      </c>
      <c r="BR17" s="51">
        <v>33464.230112105797</v>
      </c>
      <c r="BT17" s="134" t="s">
        <v>65</v>
      </c>
      <c r="BU17" s="134">
        <v>7</v>
      </c>
      <c r="BV17" s="49" t="s">
        <v>47</v>
      </c>
      <c r="BW17" s="50">
        <v>13509.963486335848</v>
      </c>
      <c r="BX17" s="50">
        <v>20052.334594004598</v>
      </c>
      <c r="BY17" s="51">
        <v>33562.29808034045</v>
      </c>
      <c r="BZ17" s="11"/>
      <c r="CA17" s="134" t="s">
        <v>65</v>
      </c>
      <c r="CB17" s="134">
        <v>7</v>
      </c>
      <c r="CC17" s="49" t="s">
        <v>47</v>
      </c>
      <c r="CD17" s="50">
        <v>13637.067383172949</v>
      </c>
      <c r="CE17" s="50">
        <v>19909.686797068698</v>
      </c>
      <c r="CF17" s="51">
        <v>33546.754180241645</v>
      </c>
    </row>
    <row r="18" spans="2:84" ht="13.5" thickBot="1" x14ac:dyDescent="0.25">
      <c r="B18" s="251" t="s">
        <v>66</v>
      </c>
      <c r="C18" s="251"/>
      <c r="D18" s="251"/>
      <c r="E18" s="251"/>
      <c r="F18" s="251"/>
      <c r="G18" s="251"/>
      <c r="I18" s="251" t="s">
        <v>66</v>
      </c>
      <c r="J18" s="251"/>
      <c r="K18" s="251"/>
      <c r="L18" s="251"/>
      <c r="M18" s="251"/>
      <c r="N18" s="251"/>
      <c r="P18" s="251" t="s">
        <v>66</v>
      </c>
      <c r="Q18" s="251"/>
      <c r="R18" s="251"/>
      <c r="S18" s="251"/>
      <c r="T18" s="251"/>
      <c r="U18" s="251"/>
      <c r="W18" s="238" t="s">
        <v>66</v>
      </c>
      <c r="X18" s="238"/>
      <c r="Y18" s="238"/>
      <c r="Z18" s="238"/>
      <c r="AA18" s="238"/>
      <c r="AB18" s="238"/>
      <c r="AD18" s="238" t="s">
        <v>66</v>
      </c>
      <c r="AE18" s="238"/>
      <c r="AF18" s="238"/>
      <c r="AG18" s="238"/>
      <c r="AH18" s="238"/>
      <c r="AI18" s="238"/>
      <c r="AK18" s="238" t="s">
        <v>66</v>
      </c>
      <c r="AL18" s="238"/>
      <c r="AM18" s="238"/>
      <c r="AN18" s="238"/>
      <c r="AO18" s="238"/>
      <c r="AP18" s="238"/>
      <c r="AR18" s="238" t="s">
        <v>66</v>
      </c>
      <c r="AS18" s="238"/>
      <c r="AT18" s="238"/>
      <c r="AU18" s="238"/>
      <c r="AV18" s="238"/>
      <c r="AW18" s="238"/>
      <c r="AY18" s="238" t="s">
        <v>66</v>
      </c>
      <c r="AZ18" s="238"/>
      <c r="BA18" s="238"/>
      <c r="BB18" s="238"/>
      <c r="BC18" s="238"/>
      <c r="BD18" s="238"/>
      <c r="BF18" s="238" t="s">
        <v>66</v>
      </c>
      <c r="BG18" s="238"/>
      <c r="BH18" s="238"/>
      <c r="BI18" s="238"/>
      <c r="BJ18" s="238"/>
      <c r="BK18" s="238"/>
      <c r="BM18" s="238" t="s">
        <v>66</v>
      </c>
      <c r="BN18" s="238"/>
      <c r="BO18" s="238"/>
      <c r="BP18" s="238"/>
      <c r="BQ18" s="238"/>
      <c r="BR18" s="238"/>
      <c r="BT18" s="238" t="s">
        <v>66</v>
      </c>
      <c r="BU18" s="238"/>
      <c r="BV18" s="238"/>
      <c r="BW18" s="238"/>
      <c r="BX18" s="238"/>
      <c r="BY18" s="238"/>
      <c r="BZ18" s="11"/>
      <c r="CA18" s="238" t="s">
        <v>66</v>
      </c>
      <c r="CB18" s="238"/>
      <c r="CC18" s="238"/>
      <c r="CD18" s="238"/>
      <c r="CE18" s="238"/>
      <c r="CF18" s="238"/>
    </row>
    <row r="19" spans="2:84" x14ac:dyDescent="0.2">
      <c r="B19" s="134" t="s">
        <v>67</v>
      </c>
      <c r="C19" s="134"/>
      <c r="D19" s="49" t="s">
        <v>47</v>
      </c>
      <c r="E19" s="50">
        <v>1648.0932408799995</v>
      </c>
      <c r="F19" s="50">
        <v>7949.1724238019997</v>
      </c>
      <c r="G19" s="51">
        <v>9597.2656646819996</v>
      </c>
      <c r="I19" s="134" t="s">
        <v>67</v>
      </c>
      <c r="J19" s="134"/>
      <c r="K19" s="49" t="s">
        <v>47</v>
      </c>
      <c r="L19" s="50">
        <v>1214.1211334360005</v>
      </c>
      <c r="M19" s="50">
        <v>6917.5816974860018</v>
      </c>
      <c r="N19" s="51">
        <v>8131.7028309220022</v>
      </c>
      <c r="P19" s="134" t="s">
        <v>67</v>
      </c>
      <c r="Q19" s="134"/>
      <c r="R19" s="49" t="s">
        <v>47</v>
      </c>
      <c r="S19" s="50">
        <v>1427.4450314549999</v>
      </c>
      <c r="T19" s="50">
        <v>7872.960699873006</v>
      </c>
      <c r="U19" s="51">
        <v>9300.4057313280064</v>
      </c>
      <c r="W19" s="134" t="s">
        <v>67</v>
      </c>
      <c r="X19" s="134"/>
      <c r="Y19" s="49" t="s">
        <v>47</v>
      </c>
      <c r="Z19" s="50">
        <v>1196.3203238189999</v>
      </c>
      <c r="AA19" s="50">
        <v>6716.8270457060016</v>
      </c>
      <c r="AB19" s="51">
        <v>7913.1473695250015</v>
      </c>
      <c r="AD19" s="134" t="s">
        <v>67</v>
      </c>
      <c r="AE19" s="134"/>
      <c r="AF19" s="49" t="s">
        <v>47</v>
      </c>
      <c r="AG19" s="50">
        <v>1038.4303713529998</v>
      </c>
      <c r="AH19" s="50">
        <v>5733.7677121690012</v>
      </c>
      <c r="AI19" s="51">
        <v>6772.1980835220011</v>
      </c>
      <c r="AK19" s="134" t="s">
        <v>67</v>
      </c>
      <c r="AL19" s="134"/>
      <c r="AM19" s="49" t="s">
        <v>47</v>
      </c>
      <c r="AN19" s="50">
        <v>1114.9303686450003</v>
      </c>
      <c r="AO19" s="50">
        <v>5680.6872742469996</v>
      </c>
      <c r="AP19" s="51">
        <v>6795.6176428919998</v>
      </c>
      <c r="AR19" s="134" t="s">
        <v>67</v>
      </c>
      <c r="AS19" s="134"/>
      <c r="AT19" s="49" t="s">
        <v>47</v>
      </c>
      <c r="AU19" s="50">
        <v>1073.1298357339999</v>
      </c>
      <c r="AV19" s="50">
        <v>5287.1458176590004</v>
      </c>
      <c r="AW19" s="51">
        <v>6360.2756533930005</v>
      </c>
      <c r="AY19" s="134" t="s">
        <v>67</v>
      </c>
      <c r="AZ19" s="134"/>
      <c r="BA19" s="49" t="s">
        <v>47</v>
      </c>
      <c r="BB19" s="50">
        <v>902.86587670099971</v>
      </c>
      <c r="BC19" s="50">
        <v>4219.0048626529997</v>
      </c>
      <c r="BD19" s="51">
        <v>5121.8707393539989</v>
      </c>
      <c r="BF19" s="134" t="s">
        <v>67</v>
      </c>
      <c r="BG19" s="134"/>
      <c r="BH19" s="49" t="s">
        <v>47</v>
      </c>
      <c r="BI19" s="50">
        <v>930.13375791200008</v>
      </c>
      <c r="BJ19" s="50">
        <v>4115.4117987740001</v>
      </c>
      <c r="BK19" s="51">
        <v>5045.5455566860001</v>
      </c>
      <c r="BM19" s="134" t="s">
        <v>67</v>
      </c>
      <c r="BN19" s="134"/>
      <c r="BO19" s="49" t="s">
        <v>47</v>
      </c>
      <c r="BP19" s="50">
        <v>1067.529545785</v>
      </c>
      <c r="BQ19" s="50">
        <v>4385.634139238</v>
      </c>
      <c r="BR19" s="51">
        <v>5453.1636850229997</v>
      </c>
      <c r="BT19" s="134" t="s">
        <v>67</v>
      </c>
      <c r="BU19" s="134"/>
      <c r="BV19" s="49" t="s">
        <v>47</v>
      </c>
      <c r="BW19" s="50">
        <v>1091.5961236129999</v>
      </c>
      <c r="BX19" s="50">
        <v>4708.6064526079999</v>
      </c>
      <c r="BY19" s="51">
        <v>5800.2025762209996</v>
      </c>
      <c r="BZ19" s="11"/>
      <c r="CA19" s="134" t="s">
        <v>67</v>
      </c>
      <c r="CB19" s="134"/>
      <c r="CC19" s="49" t="s">
        <v>47</v>
      </c>
      <c r="CD19" s="50">
        <v>882.75247399199975</v>
      </c>
      <c r="CE19" s="50">
        <v>3856.5562000650139</v>
      </c>
      <c r="CF19" s="51">
        <v>4739.3086740570134</v>
      </c>
    </row>
    <row r="20" spans="2:84" x14ac:dyDescent="0.2">
      <c r="B20" s="134" t="s">
        <v>68</v>
      </c>
      <c r="C20" s="134"/>
      <c r="D20" s="49" t="s">
        <v>47</v>
      </c>
      <c r="E20" s="50">
        <v>1544.1558142599999</v>
      </c>
      <c r="F20" s="50">
        <v>3635.6157130810002</v>
      </c>
      <c r="G20" s="51">
        <v>5179.7715273410004</v>
      </c>
      <c r="I20" s="134" t="s">
        <v>68</v>
      </c>
      <c r="J20" s="134"/>
      <c r="K20" s="49" t="s">
        <v>47</v>
      </c>
      <c r="L20" s="50">
        <v>1328.6137261020001</v>
      </c>
      <c r="M20" s="50">
        <v>3321.4146727349994</v>
      </c>
      <c r="N20" s="51">
        <v>4650.0283988369993</v>
      </c>
      <c r="P20" s="134" t="s">
        <v>68</v>
      </c>
      <c r="Q20" s="134"/>
      <c r="R20" s="49" t="s">
        <v>47</v>
      </c>
      <c r="S20" s="50">
        <v>1579.9837283279999</v>
      </c>
      <c r="T20" s="50">
        <v>3252.7022147049997</v>
      </c>
      <c r="U20" s="51">
        <v>4832.6859430329996</v>
      </c>
      <c r="W20" s="134" t="s">
        <v>68</v>
      </c>
      <c r="X20" s="134"/>
      <c r="Y20" s="49" t="s">
        <v>47</v>
      </c>
      <c r="Z20" s="50">
        <v>1536.0331917980002</v>
      </c>
      <c r="AA20" s="50">
        <v>3629.3230049750005</v>
      </c>
      <c r="AB20" s="51">
        <v>5165.3561967730002</v>
      </c>
      <c r="AD20" s="134" t="s">
        <v>68</v>
      </c>
      <c r="AE20" s="134"/>
      <c r="AF20" s="49" t="s">
        <v>47</v>
      </c>
      <c r="AG20" s="50">
        <v>1392.4449032339999</v>
      </c>
      <c r="AH20" s="50">
        <v>2958.6306468819994</v>
      </c>
      <c r="AI20" s="51">
        <v>4351.0755501159992</v>
      </c>
      <c r="AK20" s="134" t="s">
        <v>68</v>
      </c>
      <c r="AL20" s="134"/>
      <c r="AM20" s="49" t="s">
        <v>47</v>
      </c>
      <c r="AN20" s="50">
        <v>1547.4923721170001</v>
      </c>
      <c r="AO20" s="50">
        <v>1924.2605736420003</v>
      </c>
      <c r="AP20" s="51">
        <v>3471.7529457590003</v>
      </c>
      <c r="AR20" s="134" t="s">
        <v>68</v>
      </c>
      <c r="AS20" s="134"/>
      <c r="AT20" s="49" t="s">
        <v>47</v>
      </c>
      <c r="AU20" s="50">
        <v>1560.1784158959999</v>
      </c>
      <c r="AV20" s="50">
        <v>1844.4319589779998</v>
      </c>
      <c r="AW20" s="51">
        <v>3404.6103748739997</v>
      </c>
      <c r="AY20" s="134" t="s">
        <v>68</v>
      </c>
      <c r="AZ20" s="134"/>
      <c r="BA20" s="49" t="s">
        <v>47</v>
      </c>
      <c r="BB20" s="50">
        <v>1030.2280430360001</v>
      </c>
      <c r="BC20" s="50">
        <v>1655.3970951219999</v>
      </c>
      <c r="BD20" s="51">
        <v>2685.625138158</v>
      </c>
      <c r="BF20" s="134" t="s">
        <v>68</v>
      </c>
      <c r="BG20" s="134"/>
      <c r="BH20" s="49" t="s">
        <v>47</v>
      </c>
      <c r="BI20" s="50">
        <v>656.56952647100002</v>
      </c>
      <c r="BJ20" s="50">
        <v>1007.7916551669998</v>
      </c>
      <c r="BK20" s="51">
        <v>1664.3611816379998</v>
      </c>
      <c r="BM20" s="134" t="s">
        <v>68</v>
      </c>
      <c r="BN20" s="134"/>
      <c r="BO20" s="49" t="s">
        <v>47</v>
      </c>
      <c r="BP20" s="50">
        <v>718.03883652900004</v>
      </c>
      <c r="BQ20" s="50">
        <v>805.94441935300006</v>
      </c>
      <c r="BR20" s="51">
        <v>1523.9832558820001</v>
      </c>
      <c r="BT20" s="134" t="s">
        <v>68</v>
      </c>
      <c r="BU20" s="134"/>
      <c r="BV20" s="49" t="s">
        <v>47</v>
      </c>
      <c r="BW20" s="50">
        <v>517.28065136599992</v>
      </c>
      <c r="BX20" s="50">
        <v>853.10841091299994</v>
      </c>
      <c r="BY20" s="51">
        <v>1370.389062279</v>
      </c>
      <c r="BZ20" s="11"/>
      <c r="CA20" s="134" t="s">
        <v>68</v>
      </c>
      <c r="CB20" s="134"/>
      <c r="CC20" s="49" t="s">
        <v>47</v>
      </c>
      <c r="CD20" s="50">
        <v>607.28973583900006</v>
      </c>
      <c r="CE20" s="50">
        <v>760.2562999349999</v>
      </c>
      <c r="CF20" s="51">
        <v>1367.5460357739998</v>
      </c>
    </row>
    <row r="21" spans="2:84" x14ac:dyDescent="0.2">
      <c r="B21" s="134" t="s">
        <v>169</v>
      </c>
      <c r="C21" s="134">
        <v>8</v>
      </c>
      <c r="D21" s="49" t="s">
        <v>47</v>
      </c>
      <c r="E21" s="50">
        <v>261.12200000000001</v>
      </c>
      <c r="F21" s="50">
        <v>527.65899999999999</v>
      </c>
      <c r="G21" s="51">
        <v>788.78099999999995</v>
      </c>
      <c r="I21" s="134" t="s">
        <v>169</v>
      </c>
      <c r="J21" s="134">
        <v>8</v>
      </c>
      <c r="K21" s="49" t="s">
        <v>47</v>
      </c>
      <c r="L21" s="50">
        <v>252.828</v>
      </c>
      <c r="M21" s="50">
        <v>490.952</v>
      </c>
      <c r="N21" s="51">
        <v>743.78</v>
      </c>
      <c r="P21" s="134" t="s">
        <v>169</v>
      </c>
      <c r="Q21" s="134">
        <v>8</v>
      </c>
      <c r="R21" s="49" t="s">
        <v>47</v>
      </c>
      <c r="S21" s="50">
        <v>188.86729500000001</v>
      </c>
      <c r="T21" s="50">
        <v>416.34739200000001</v>
      </c>
      <c r="U21" s="51">
        <v>605.21468700000003</v>
      </c>
      <c r="W21" s="134" t="s">
        <v>169</v>
      </c>
      <c r="X21" s="134">
        <v>8</v>
      </c>
      <c r="Y21" s="49" t="s">
        <v>47</v>
      </c>
      <c r="Z21" s="50">
        <v>186.37415799999999</v>
      </c>
      <c r="AA21" s="50">
        <v>410.30811900000003</v>
      </c>
      <c r="AB21" s="51">
        <v>596.682277</v>
      </c>
      <c r="AD21" s="134" t="s">
        <v>169</v>
      </c>
      <c r="AE21" s="134"/>
      <c r="AF21" s="49" t="s">
        <v>47</v>
      </c>
      <c r="AG21" s="50">
        <v>158.70958483200874</v>
      </c>
      <c r="AH21" s="50">
        <v>359.19755335435184</v>
      </c>
      <c r="AI21" s="51">
        <v>517.90713818636061</v>
      </c>
      <c r="AK21" s="134" t="s">
        <v>69</v>
      </c>
      <c r="AL21" s="134">
        <v>8</v>
      </c>
      <c r="AM21" s="49" t="s">
        <v>47</v>
      </c>
      <c r="AN21" s="52">
        <v>0.110943</v>
      </c>
      <c r="AO21" s="50">
        <v>18.123091999999996</v>
      </c>
      <c r="AP21" s="51">
        <v>18.234034999999995</v>
      </c>
      <c r="AR21" s="134" t="s">
        <v>69</v>
      </c>
      <c r="AS21" s="134"/>
      <c r="AT21" s="49" t="s">
        <v>47</v>
      </c>
      <c r="AU21" s="52">
        <v>9.442911499999998E-2</v>
      </c>
      <c r="AV21" s="50">
        <v>17.636596496999999</v>
      </c>
      <c r="AW21" s="51">
        <v>17.731025612</v>
      </c>
      <c r="AY21" s="134" t="s">
        <v>69</v>
      </c>
      <c r="AZ21" s="134"/>
      <c r="BA21" s="49" t="s">
        <v>47</v>
      </c>
      <c r="BB21" s="52">
        <v>9.1007815999999991E-2</v>
      </c>
      <c r="BC21" s="50">
        <v>21.352795167</v>
      </c>
      <c r="BD21" s="51">
        <v>21.443802983000001</v>
      </c>
      <c r="BF21" s="134" t="s">
        <v>69</v>
      </c>
      <c r="BG21" s="134"/>
      <c r="BH21" s="49" t="s">
        <v>47</v>
      </c>
      <c r="BI21" s="52">
        <v>9.7507232999999999E-2</v>
      </c>
      <c r="BJ21" s="50">
        <v>19.700125532999994</v>
      </c>
      <c r="BK21" s="51">
        <v>19.797632765999996</v>
      </c>
      <c r="BM21" s="134" t="s">
        <v>69</v>
      </c>
      <c r="BN21" s="134"/>
      <c r="BO21" s="49" t="s">
        <v>47</v>
      </c>
      <c r="BP21" s="52">
        <v>9.973943099999999E-2</v>
      </c>
      <c r="BQ21" s="50">
        <v>27.217036843000006</v>
      </c>
      <c r="BR21" s="51">
        <v>27.316776274000006</v>
      </c>
      <c r="BT21" s="134" t="s">
        <v>69</v>
      </c>
      <c r="BU21" s="134"/>
      <c r="BV21" s="49" t="s">
        <v>47</v>
      </c>
      <c r="BW21" s="52">
        <v>9.2857399000000007E-2</v>
      </c>
      <c r="BX21" s="50">
        <v>29.600516728999992</v>
      </c>
      <c r="BY21" s="51">
        <v>29.693374127999991</v>
      </c>
      <c r="BZ21" s="11"/>
      <c r="CA21" s="134" t="s">
        <v>69</v>
      </c>
      <c r="CB21" s="134"/>
      <c r="CC21" s="49" t="s">
        <v>47</v>
      </c>
      <c r="CD21" s="50">
        <v>9.482800000000001E-2</v>
      </c>
      <c r="CE21" s="50">
        <v>24.748442999999998</v>
      </c>
      <c r="CF21" s="51">
        <v>24.843270999999998</v>
      </c>
    </row>
    <row r="22" spans="2:84" x14ac:dyDescent="0.2">
      <c r="B22" s="134" t="s">
        <v>170</v>
      </c>
      <c r="C22" s="134"/>
      <c r="D22" s="49" t="s">
        <v>47</v>
      </c>
      <c r="E22" s="50">
        <v>6.0049999999999999E-2</v>
      </c>
      <c r="F22" s="50">
        <v>17.868081999999998</v>
      </c>
      <c r="G22" s="51">
        <v>17.928131999999998</v>
      </c>
      <c r="I22" s="134" t="s">
        <v>170</v>
      </c>
      <c r="J22" s="134"/>
      <c r="K22" s="49" t="s">
        <v>47</v>
      </c>
      <c r="L22" s="50">
        <v>5.9753999999999995E-2</v>
      </c>
      <c r="M22" s="50">
        <v>19.296929999999996</v>
      </c>
      <c r="N22" s="51">
        <v>19.356683999999998</v>
      </c>
      <c r="P22" s="134" t="s">
        <v>170</v>
      </c>
      <c r="Q22" s="134"/>
      <c r="R22" s="49" t="s">
        <v>47</v>
      </c>
      <c r="S22" s="50">
        <v>5.9917999999999999E-2</v>
      </c>
      <c r="T22" s="50">
        <v>18.808490999999997</v>
      </c>
      <c r="U22" s="51">
        <v>18.868408999999996</v>
      </c>
      <c r="W22" s="134" t="s">
        <v>170</v>
      </c>
      <c r="X22" s="134"/>
      <c r="Y22" s="49" t="s">
        <v>47</v>
      </c>
      <c r="Z22" s="50">
        <v>6.0049999999999999E-2</v>
      </c>
      <c r="AA22" s="50">
        <v>15.498045999999999</v>
      </c>
      <c r="AB22" s="51">
        <v>15.558095999999999</v>
      </c>
      <c r="AD22" s="134" t="s">
        <v>170</v>
      </c>
      <c r="AE22" s="134"/>
      <c r="AF22" s="49" t="s">
        <v>47</v>
      </c>
      <c r="AG22" s="50">
        <v>2.2890000000000002E-3</v>
      </c>
      <c r="AH22" s="50">
        <v>14.696232</v>
      </c>
      <c r="AI22" s="51">
        <v>14.698521</v>
      </c>
      <c r="AK22" s="134"/>
      <c r="AL22" s="134"/>
      <c r="AM22" s="49"/>
      <c r="AN22" s="52"/>
      <c r="AO22" s="50"/>
      <c r="AP22" s="51"/>
      <c r="AR22" s="134"/>
      <c r="AS22" s="134"/>
      <c r="AT22" s="49"/>
      <c r="AU22" s="52"/>
      <c r="AV22" s="50"/>
      <c r="AW22" s="51"/>
      <c r="AY22" s="134"/>
      <c r="AZ22" s="134"/>
      <c r="BA22" s="49" t="s">
        <v>47</v>
      </c>
      <c r="BB22" s="52"/>
      <c r="BC22" s="50"/>
      <c r="BD22" s="51"/>
      <c r="BF22" s="134"/>
      <c r="BG22" s="134"/>
      <c r="BH22" s="49"/>
      <c r="BI22" s="52"/>
      <c r="BJ22" s="50"/>
      <c r="BK22" s="51"/>
      <c r="BM22" s="134"/>
      <c r="BN22" s="134"/>
      <c r="BO22" s="49"/>
      <c r="BP22" s="52"/>
      <c r="BQ22" s="50"/>
      <c r="BR22" s="51"/>
      <c r="BT22" s="134"/>
      <c r="BU22" s="134"/>
      <c r="BV22" s="49"/>
      <c r="BW22" s="52"/>
      <c r="BX22" s="50"/>
      <c r="BY22" s="51"/>
      <c r="BZ22" s="11"/>
      <c r="CA22" s="134"/>
      <c r="CB22" s="134"/>
      <c r="CC22" s="49"/>
      <c r="CD22" s="50"/>
      <c r="CE22" s="50"/>
      <c r="CF22" s="51"/>
    </row>
    <row r="23" spans="2:84" x14ac:dyDescent="0.2">
      <c r="B23" s="134" t="s">
        <v>70</v>
      </c>
      <c r="C23" s="134"/>
      <c r="D23" s="49" t="s">
        <v>47</v>
      </c>
      <c r="E23" s="50">
        <v>2375.6970925511969</v>
      </c>
      <c r="F23" s="50">
        <v>2335.3546051943636</v>
      </c>
      <c r="G23" s="51">
        <v>4711.0516977455609</v>
      </c>
      <c r="I23" s="134" t="s">
        <v>70</v>
      </c>
      <c r="J23" s="134"/>
      <c r="K23" s="49" t="s">
        <v>47</v>
      </c>
      <c r="L23" s="50">
        <v>1911.4602937311495</v>
      </c>
      <c r="M23" s="50">
        <v>1596.9298291794041</v>
      </c>
      <c r="N23" s="51">
        <v>3508.3901229105536</v>
      </c>
      <c r="P23" s="134" t="s">
        <v>70</v>
      </c>
      <c r="Q23" s="134"/>
      <c r="R23" s="49" t="s">
        <v>47</v>
      </c>
      <c r="S23" s="50">
        <v>1761.593880423176</v>
      </c>
      <c r="T23" s="50">
        <v>1236.2689435192626</v>
      </c>
      <c r="U23" s="51">
        <v>2997.8628239424388</v>
      </c>
      <c r="W23" s="134" t="s">
        <v>70</v>
      </c>
      <c r="X23" s="134"/>
      <c r="Y23" s="49" t="s">
        <v>47</v>
      </c>
      <c r="Z23" s="50">
        <v>1719.9054074755422</v>
      </c>
      <c r="AA23" s="50">
        <v>1358.4433234785076</v>
      </c>
      <c r="AB23" s="51">
        <v>3078.3487309540496</v>
      </c>
      <c r="AD23" s="134" t="s">
        <v>70</v>
      </c>
      <c r="AE23" s="134"/>
      <c r="AF23" s="49" t="s">
        <v>47</v>
      </c>
      <c r="AG23" s="50">
        <v>1969.6545627020148</v>
      </c>
      <c r="AH23" s="50">
        <v>1250.407723085935</v>
      </c>
      <c r="AI23" s="51">
        <v>3220.0622857879498</v>
      </c>
      <c r="AK23" s="134" t="s">
        <v>70</v>
      </c>
      <c r="AL23" s="134"/>
      <c r="AM23" s="49" t="s">
        <v>47</v>
      </c>
      <c r="AN23" s="50">
        <v>1954.8039544408098</v>
      </c>
      <c r="AO23" s="50">
        <v>1188.502272065974</v>
      </c>
      <c r="AP23" s="51">
        <v>3143.3062265067838</v>
      </c>
      <c r="AR23" s="134" t="s">
        <v>70</v>
      </c>
      <c r="AS23" s="134"/>
      <c r="AT23" s="49" t="s">
        <v>47</v>
      </c>
      <c r="AU23" s="50">
        <v>1847.1951496027848</v>
      </c>
      <c r="AV23" s="50">
        <v>1177.5116330318506</v>
      </c>
      <c r="AW23" s="51">
        <v>3024.7067826346356</v>
      </c>
      <c r="AY23" s="134" t="s">
        <v>70</v>
      </c>
      <c r="AZ23" s="134"/>
      <c r="BA23" s="49" t="s">
        <v>47</v>
      </c>
      <c r="BB23" s="50">
        <v>1865.2451403153793</v>
      </c>
      <c r="BC23" s="50">
        <v>1447.8415846987682</v>
      </c>
      <c r="BD23" s="51">
        <v>3313.0867250141473</v>
      </c>
      <c r="BF23" s="134" t="s">
        <v>70</v>
      </c>
      <c r="BG23" s="134"/>
      <c r="BH23" s="49" t="s">
        <v>47</v>
      </c>
      <c r="BI23" s="50">
        <v>1125.8427820775182</v>
      </c>
      <c r="BJ23" s="50">
        <v>991.14131787764325</v>
      </c>
      <c r="BK23" s="51">
        <v>2116.9840999551616</v>
      </c>
      <c r="BM23" s="134" t="s">
        <v>70</v>
      </c>
      <c r="BN23" s="134"/>
      <c r="BO23" s="49" t="s">
        <v>47</v>
      </c>
      <c r="BP23" s="50">
        <v>1054.1100452032053</v>
      </c>
      <c r="BQ23" s="50">
        <v>865.74768989847928</v>
      </c>
      <c r="BR23" s="51">
        <v>1919.8577351016847</v>
      </c>
      <c r="BT23" s="134" t="s">
        <v>70</v>
      </c>
      <c r="BU23" s="134"/>
      <c r="BV23" s="49" t="s">
        <v>47</v>
      </c>
      <c r="BW23" s="50">
        <v>974.71272749015532</v>
      </c>
      <c r="BX23" s="50">
        <v>963.01665907466486</v>
      </c>
      <c r="BY23" s="51">
        <v>1937.7293865648203</v>
      </c>
      <c r="BZ23" s="11"/>
      <c r="CA23" s="134" t="s">
        <v>70</v>
      </c>
      <c r="CB23" s="134"/>
      <c r="CC23" s="49" t="s">
        <v>47</v>
      </c>
      <c r="CD23" s="50">
        <v>916.95228048323088</v>
      </c>
      <c r="CE23" s="50">
        <v>969.39204379733724</v>
      </c>
      <c r="CF23" s="51">
        <v>1886.3443242805681</v>
      </c>
    </row>
    <row r="24" spans="2:84" x14ac:dyDescent="0.2">
      <c r="B24" s="134" t="s">
        <v>71</v>
      </c>
      <c r="C24" s="134"/>
      <c r="D24" s="49" t="s">
        <v>47</v>
      </c>
      <c r="E24" s="50">
        <v>578.90065480618614</v>
      </c>
      <c r="F24" s="50">
        <v>781.47092032582475</v>
      </c>
      <c r="G24" s="51">
        <v>1360.371575132011</v>
      </c>
      <c r="I24" s="134" t="s">
        <v>71</v>
      </c>
      <c r="J24" s="134"/>
      <c r="K24" s="49" t="s">
        <v>47</v>
      </c>
      <c r="L24" s="50">
        <v>655.4039949966309</v>
      </c>
      <c r="M24" s="50">
        <v>721.81862743295915</v>
      </c>
      <c r="N24" s="51">
        <v>1377.22262242959</v>
      </c>
      <c r="P24" s="134" t="s">
        <v>71</v>
      </c>
      <c r="Q24" s="134"/>
      <c r="R24" s="49" t="s">
        <v>47</v>
      </c>
      <c r="S24" s="50">
        <v>656.6693533566222</v>
      </c>
      <c r="T24" s="50">
        <v>781.0410101212924</v>
      </c>
      <c r="U24" s="51">
        <v>1437.7103634779146</v>
      </c>
      <c r="W24" s="134" t="s">
        <v>71</v>
      </c>
      <c r="X24" s="134"/>
      <c r="Y24" s="49" t="s">
        <v>47</v>
      </c>
      <c r="Z24" s="50">
        <v>644.00893114865892</v>
      </c>
      <c r="AA24" s="50">
        <v>796.89837298606085</v>
      </c>
      <c r="AB24" s="51">
        <v>1440.9073041347197</v>
      </c>
      <c r="AD24" s="134" t="s">
        <v>71</v>
      </c>
      <c r="AE24" s="134"/>
      <c r="AF24" s="49" t="s">
        <v>47</v>
      </c>
      <c r="AG24" s="50">
        <v>561.00540157316232</v>
      </c>
      <c r="AH24" s="50">
        <v>849.91862058499589</v>
      </c>
      <c r="AI24" s="51">
        <v>1410.9240221581581</v>
      </c>
      <c r="AK24" s="134" t="s">
        <v>71</v>
      </c>
      <c r="AL24" s="134"/>
      <c r="AM24" s="49" t="s">
        <v>47</v>
      </c>
      <c r="AN24" s="50">
        <v>592.40314726266354</v>
      </c>
      <c r="AO24" s="50">
        <v>847.65448655905436</v>
      </c>
      <c r="AP24" s="51">
        <v>1440.0576338217179</v>
      </c>
      <c r="AR24" s="134" t="s">
        <v>71</v>
      </c>
      <c r="AS24" s="134"/>
      <c r="AT24" s="49" t="s">
        <v>47</v>
      </c>
      <c r="AU24" s="50">
        <v>635.43826227686043</v>
      </c>
      <c r="AV24" s="50">
        <v>866.13716836511378</v>
      </c>
      <c r="AW24" s="51">
        <v>1501.5754306419742</v>
      </c>
      <c r="AY24" s="134" t="s">
        <v>71</v>
      </c>
      <c r="AZ24" s="134"/>
      <c r="BA24" s="49" t="s">
        <v>47</v>
      </c>
      <c r="BB24" s="50">
        <v>541.37943990952465</v>
      </c>
      <c r="BC24" s="50">
        <v>925.62396373877755</v>
      </c>
      <c r="BD24" s="51">
        <v>1467.0034036483021</v>
      </c>
      <c r="BF24" s="134" t="s">
        <v>71</v>
      </c>
      <c r="BG24" s="134"/>
      <c r="BH24" s="49" t="s">
        <v>47</v>
      </c>
      <c r="BI24" s="50">
        <v>558.50049673665501</v>
      </c>
      <c r="BJ24" s="50">
        <v>992.41038337458997</v>
      </c>
      <c r="BK24" s="51">
        <v>1550.910880111245</v>
      </c>
      <c r="BM24" s="134" t="s">
        <v>71</v>
      </c>
      <c r="BN24" s="134"/>
      <c r="BO24" s="49" t="s">
        <v>47</v>
      </c>
      <c r="BP24" s="50">
        <v>619.05240675562641</v>
      </c>
      <c r="BQ24" s="50">
        <v>1052.842345244195</v>
      </c>
      <c r="BR24" s="51">
        <v>1671.8947519998214</v>
      </c>
      <c r="BT24" s="134" t="s">
        <v>71</v>
      </c>
      <c r="BU24" s="134"/>
      <c r="BV24" s="49" t="s">
        <v>47</v>
      </c>
      <c r="BW24" s="50">
        <v>568.17552696870439</v>
      </c>
      <c r="BX24" s="50">
        <v>1001.4794660053533</v>
      </c>
      <c r="BY24" s="51">
        <v>1569.6549929740577</v>
      </c>
      <c r="BZ24" s="11"/>
      <c r="CA24" s="134" t="s">
        <v>71</v>
      </c>
      <c r="CB24" s="134"/>
      <c r="CC24" s="49" t="s">
        <v>47</v>
      </c>
      <c r="CD24" s="50">
        <v>600.31091028802166</v>
      </c>
      <c r="CE24" s="50">
        <v>1027.8106217258824</v>
      </c>
      <c r="CF24" s="51">
        <v>1628.121532013904</v>
      </c>
    </row>
    <row r="25" spans="2:84" x14ac:dyDescent="0.2">
      <c r="B25" s="134" t="s">
        <v>72</v>
      </c>
      <c r="C25" s="134"/>
      <c r="D25" s="49" t="s">
        <v>47</v>
      </c>
      <c r="E25" s="50">
        <v>525.35145239654651</v>
      </c>
      <c r="F25" s="50">
        <v>1537.0734070733743</v>
      </c>
      <c r="G25" s="51">
        <v>2062.4248594699206</v>
      </c>
      <c r="I25" s="134" t="s">
        <v>72</v>
      </c>
      <c r="J25" s="134"/>
      <c r="K25" s="49" t="s">
        <v>47</v>
      </c>
      <c r="L25" s="50">
        <v>596.41473416713507</v>
      </c>
      <c r="M25" s="50">
        <v>1769.7803406469363</v>
      </c>
      <c r="N25" s="51">
        <v>2366.1950748140716</v>
      </c>
      <c r="P25" s="134" t="s">
        <v>72</v>
      </c>
      <c r="Q25" s="134"/>
      <c r="R25" s="49" t="s">
        <v>47</v>
      </c>
      <c r="S25" s="50">
        <v>405.73461218267317</v>
      </c>
      <c r="T25" s="50">
        <v>1505.8651946571038</v>
      </c>
      <c r="U25" s="51">
        <v>1911.5998068397769</v>
      </c>
      <c r="W25" s="134" t="s">
        <v>72</v>
      </c>
      <c r="X25" s="134"/>
      <c r="Y25" s="49" t="s">
        <v>47</v>
      </c>
      <c r="Z25" s="50">
        <v>450.23635170231717</v>
      </c>
      <c r="AA25" s="50">
        <v>1738.0253876412432</v>
      </c>
      <c r="AB25" s="51">
        <v>2188.2617393435603</v>
      </c>
      <c r="AD25" s="134" t="s">
        <v>72</v>
      </c>
      <c r="AE25" s="134"/>
      <c r="AF25" s="49" t="s">
        <v>47</v>
      </c>
      <c r="AG25" s="50">
        <v>1016.0254468174065</v>
      </c>
      <c r="AH25" s="50">
        <v>2426.4146382788576</v>
      </c>
      <c r="AI25" s="51">
        <v>3442.4400850962643</v>
      </c>
      <c r="AK25" s="134" t="s">
        <v>72</v>
      </c>
      <c r="AL25" s="134"/>
      <c r="AM25" s="49" t="s">
        <v>47</v>
      </c>
      <c r="AN25" s="50">
        <v>1421.3575393546548</v>
      </c>
      <c r="AO25" s="50">
        <v>2782.1468945929419</v>
      </c>
      <c r="AP25" s="51">
        <v>4203.5044339475971</v>
      </c>
      <c r="AR25" s="134" t="s">
        <v>72</v>
      </c>
      <c r="AS25" s="134"/>
      <c r="AT25" s="49" t="s">
        <v>47</v>
      </c>
      <c r="AU25" s="50">
        <v>1965.291395400626</v>
      </c>
      <c r="AV25" s="50">
        <v>3810.3014146492519</v>
      </c>
      <c r="AW25" s="51">
        <v>5775.5928100498777</v>
      </c>
      <c r="AY25" s="134" t="s">
        <v>72</v>
      </c>
      <c r="AZ25" s="134"/>
      <c r="BA25" s="49" t="s">
        <v>47</v>
      </c>
      <c r="BB25" s="50">
        <v>2760.4260513023523</v>
      </c>
      <c r="BC25" s="50">
        <v>5010.5579579068717</v>
      </c>
      <c r="BD25" s="51">
        <v>7770.9840092092236</v>
      </c>
      <c r="BF25" s="134" t="s">
        <v>72</v>
      </c>
      <c r="BG25" s="134"/>
      <c r="BH25" s="49" t="s">
        <v>47</v>
      </c>
      <c r="BI25" s="50">
        <v>2299.1860931001388</v>
      </c>
      <c r="BJ25" s="50">
        <v>4334.7654206147017</v>
      </c>
      <c r="BK25" s="51">
        <v>6633.951513714841</v>
      </c>
      <c r="BM25" s="134" t="s">
        <v>72</v>
      </c>
      <c r="BN25" s="134"/>
      <c r="BO25" s="49" t="s">
        <v>47</v>
      </c>
      <c r="BP25" s="50">
        <v>2664.1029387321196</v>
      </c>
      <c r="BQ25" s="50">
        <v>4373.4899543173133</v>
      </c>
      <c r="BR25" s="51">
        <v>7037.5928930494329</v>
      </c>
      <c r="BT25" s="134" t="s">
        <v>72</v>
      </c>
      <c r="BU25" s="134"/>
      <c r="BV25" s="49" t="s">
        <v>47</v>
      </c>
      <c r="BW25" s="50">
        <v>2722.3008866385494</v>
      </c>
      <c r="BX25" s="50">
        <v>4226.883694942092</v>
      </c>
      <c r="BY25" s="51">
        <v>6949.184581580641</v>
      </c>
      <c r="BZ25" s="11"/>
      <c r="CA25" s="134" t="s">
        <v>72</v>
      </c>
      <c r="CB25" s="134"/>
      <c r="CC25" s="49" t="s">
        <v>47</v>
      </c>
      <c r="CD25" s="50">
        <v>3519.0240066631859</v>
      </c>
      <c r="CE25" s="50">
        <v>5763.0112832613804</v>
      </c>
      <c r="CF25" s="51">
        <v>9282.0352899245663</v>
      </c>
    </row>
    <row r="26" spans="2:84" x14ac:dyDescent="0.2">
      <c r="B26" s="134" t="s">
        <v>73</v>
      </c>
      <c r="C26" s="134"/>
      <c r="D26" s="49" t="s">
        <v>47</v>
      </c>
      <c r="E26" s="50">
        <v>81.851533771370185</v>
      </c>
      <c r="F26" s="50">
        <v>56.715687494828636</v>
      </c>
      <c r="G26" s="51">
        <v>138.56722126619883</v>
      </c>
      <c r="I26" s="134" t="s">
        <v>73</v>
      </c>
      <c r="J26" s="134"/>
      <c r="K26" s="49" t="s">
        <v>47</v>
      </c>
      <c r="L26" s="50">
        <v>99.918040136515842</v>
      </c>
      <c r="M26" s="50">
        <v>69.530362796003629</v>
      </c>
      <c r="N26" s="51">
        <v>169.44840293251946</v>
      </c>
      <c r="P26" s="134" t="s">
        <v>73</v>
      </c>
      <c r="Q26" s="134"/>
      <c r="R26" s="49" t="s">
        <v>47</v>
      </c>
      <c r="S26" s="50">
        <v>89.593949472385574</v>
      </c>
      <c r="T26" s="50">
        <v>61.764388696571835</v>
      </c>
      <c r="U26" s="51">
        <v>151.3583381689574</v>
      </c>
      <c r="W26" s="134" t="s">
        <v>73</v>
      </c>
      <c r="X26" s="134"/>
      <c r="Y26" s="49" t="s">
        <v>47</v>
      </c>
      <c r="Z26" s="50">
        <v>63.580566300410389</v>
      </c>
      <c r="AA26" s="50">
        <v>62.85958718007479</v>
      </c>
      <c r="AB26" s="51">
        <v>126.44015348048518</v>
      </c>
      <c r="AD26" s="134" t="s">
        <v>73</v>
      </c>
      <c r="AE26" s="134"/>
      <c r="AF26" s="49" t="s">
        <v>47</v>
      </c>
      <c r="AG26" s="50">
        <v>112.79956443301023</v>
      </c>
      <c r="AH26" s="50">
        <v>53.514767957257988</v>
      </c>
      <c r="AI26" s="51">
        <v>166.31433239026822</v>
      </c>
      <c r="AK26" s="134" t="s">
        <v>73</v>
      </c>
      <c r="AL26" s="134"/>
      <c r="AM26" s="49" t="s">
        <v>47</v>
      </c>
      <c r="AN26" s="50">
        <v>124.03280977073416</v>
      </c>
      <c r="AO26" s="50">
        <v>79.081163877772823</v>
      </c>
      <c r="AP26" s="51">
        <v>203.113973648507</v>
      </c>
      <c r="AR26" s="134" t="s">
        <v>73</v>
      </c>
      <c r="AS26" s="134"/>
      <c r="AT26" s="49" t="s">
        <v>47</v>
      </c>
      <c r="AU26" s="50">
        <v>136.6555709462146</v>
      </c>
      <c r="AV26" s="50">
        <v>118.53250189251737</v>
      </c>
      <c r="AW26" s="51">
        <v>255.18807283873196</v>
      </c>
      <c r="AY26" s="134" t="s">
        <v>73</v>
      </c>
      <c r="AZ26" s="134"/>
      <c r="BA26" s="49" t="s">
        <v>47</v>
      </c>
      <c r="BB26" s="50">
        <v>404.11981283216238</v>
      </c>
      <c r="BC26" s="50">
        <v>134.67177878191956</v>
      </c>
      <c r="BD26" s="51">
        <v>538.79159161408188</v>
      </c>
      <c r="BF26" s="134" t="s">
        <v>73</v>
      </c>
      <c r="BG26" s="134"/>
      <c r="BH26" s="49" t="s">
        <v>47</v>
      </c>
      <c r="BI26" s="50">
        <v>617.75068855060124</v>
      </c>
      <c r="BJ26" s="50">
        <v>295.23687344442646</v>
      </c>
      <c r="BK26" s="51">
        <v>912.9875619950277</v>
      </c>
      <c r="BM26" s="134" t="s">
        <v>73</v>
      </c>
      <c r="BN26" s="134"/>
      <c r="BO26" s="49" t="s">
        <v>47</v>
      </c>
      <c r="BP26" s="50">
        <v>668.266635196626</v>
      </c>
      <c r="BQ26" s="50">
        <v>217.81457477256296</v>
      </c>
      <c r="BR26" s="51">
        <v>886.08120996918899</v>
      </c>
      <c r="BT26" s="134" t="s">
        <v>73</v>
      </c>
      <c r="BU26" s="134"/>
      <c r="BV26" s="49" t="s">
        <v>47</v>
      </c>
      <c r="BW26" s="50">
        <v>749.73429902807754</v>
      </c>
      <c r="BX26" s="50">
        <v>239.41030522134335</v>
      </c>
      <c r="BY26" s="51">
        <v>989.14460424942092</v>
      </c>
      <c r="BZ26" s="11"/>
      <c r="CA26" s="134" t="s">
        <v>73</v>
      </c>
      <c r="CB26" s="134"/>
      <c r="CC26" s="49" t="s">
        <v>47</v>
      </c>
      <c r="CD26" s="50">
        <v>1154.1330537563013</v>
      </c>
      <c r="CE26" s="50">
        <v>239.11907555605336</v>
      </c>
      <c r="CF26" s="51">
        <v>1393.2521293123546</v>
      </c>
    </row>
    <row r="27" spans="2:84" ht="13.5" thickBot="1" x14ac:dyDescent="0.25">
      <c r="B27" s="134" t="s">
        <v>74</v>
      </c>
      <c r="C27" s="134"/>
      <c r="D27" s="49" t="s">
        <v>47</v>
      </c>
      <c r="E27" s="50">
        <v>2087.0003949377033</v>
      </c>
      <c r="F27" s="50">
        <v>3509.5718738236051</v>
      </c>
      <c r="G27" s="51">
        <v>5596.5722687613088</v>
      </c>
      <c r="I27" s="134" t="s">
        <v>74</v>
      </c>
      <c r="J27" s="134"/>
      <c r="K27" s="49" t="s">
        <v>47</v>
      </c>
      <c r="L27" s="50">
        <v>2326.7989091735662</v>
      </c>
      <c r="M27" s="50">
        <v>5637.0041209666979</v>
      </c>
      <c r="N27" s="51">
        <v>7963.8030301402641</v>
      </c>
      <c r="P27" s="134" t="s">
        <v>74</v>
      </c>
      <c r="Q27" s="134"/>
      <c r="R27" s="49" t="s">
        <v>47</v>
      </c>
      <c r="S27" s="50">
        <v>1913.8251962171419</v>
      </c>
      <c r="T27" s="50">
        <v>4534.7628793277736</v>
      </c>
      <c r="U27" s="51">
        <v>6448.5880755449152</v>
      </c>
      <c r="W27" s="134" t="s">
        <v>74</v>
      </c>
      <c r="X27" s="134"/>
      <c r="Y27" s="49" t="s">
        <v>47</v>
      </c>
      <c r="Z27" s="50">
        <v>2882.4842000450731</v>
      </c>
      <c r="AA27" s="50">
        <v>7208.0979666531093</v>
      </c>
      <c r="AB27" s="51">
        <v>10090.582166698183</v>
      </c>
      <c r="AD27" s="134" t="s">
        <v>74</v>
      </c>
      <c r="AE27" s="134"/>
      <c r="AF27" s="49" t="s">
        <v>47</v>
      </c>
      <c r="AG27" s="50">
        <v>3732.3996571074099</v>
      </c>
      <c r="AH27" s="50">
        <v>9328.1961326179589</v>
      </c>
      <c r="AI27" s="51">
        <v>13060.595789725368</v>
      </c>
      <c r="AK27" s="134" t="s">
        <v>74</v>
      </c>
      <c r="AL27" s="134"/>
      <c r="AM27" s="49" t="s">
        <v>47</v>
      </c>
      <c r="AN27" s="50">
        <v>2201.9593247001385</v>
      </c>
      <c r="AO27" s="50">
        <v>7443.4208875622471</v>
      </c>
      <c r="AP27" s="51">
        <v>9645.3802122623856</v>
      </c>
      <c r="AR27" s="134" t="s">
        <v>74</v>
      </c>
      <c r="AS27" s="134"/>
      <c r="AT27" s="49" t="s">
        <v>47</v>
      </c>
      <c r="AU27" s="50">
        <v>3952.3994014915193</v>
      </c>
      <c r="AV27" s="50">
        <v>8917.7806392982711</v>
      </c>
      <c r="AW27" s="51">
        <v>12870.18004078979</v>
      </c>
      <c r="AY27" s="134" t="s">
        <v>74</v>
      </c>
      <c r="AZ27" s="134"/>
      <c r="BA27" s="49" t="s">
        <v>47</v>
      </c>
      <c r="BB27" s="50">
        <v>4388.9237237655843</v>
      </c>
      <c r="BC27" s="50">
        <v>11310.701252394678</v>
      </c>
      <c r="BD27" s="51">
        <v>15699.624976160263</v>
      </c>
      <c r="BF27" s="134" t="s">
        <v>74</v>
      </c>
      <c r="BG27" s="134"/>
      <c r="BH27" s="49" t="s">
        <v>47</v>
      </c>
      <c r="BI27" s="50">
        <v>5363.4268645310804</v>
      </c>
      <c r="BJ27" s="50">
        <v>10981.69512970365</v>
      </c>
      <c r="BK27" s="51">
        <v>16345.121994234731</v>
      </c>
      <c r="BM27" s="134" t="s">
        <v>74</v>
      </c>
      <c r="BN27" s="134"/>
      <c r="BO27" s="49" t="s">
        <v>47</v>
      </c>
      <c r="BP27" s="50">
        <v>5209.9422286174258</v>
      </c>
      <c r="BQ27" s="50">
        <v>10918.930207832453</v>
      </c>
      <c r="BR27" s="51">
        <v>16128.872436449878</v>
      </c>
      <c r="BT27" s="134" t="s">
        <v>74</v>
      </c>
      <c r="BU27" s="134"/>
      <c r="BV27" s="49" t="s">
        <v>47</v>
      </c>
      <c r="BW27" s="50">
        <v>7028.9284322385056</v>
      </c>
      <c r="BX27" s="50">
        <v>11349.009152849525</v>
      </c>
      <c r="BY27" s="51">
        <v>18377.937585088031</v>
      </c>
      <c r="BZ27" s="11"/>
      <c r="CA27" s="134" t="s">
        <v>74</v>
      </c>
      <c r="CB27" s="134"/>
      <c r="CC27" s="49" t="s">
        <v>47</v>
      </c>
      <c r="CD27" s="50">
        <v>9331.7351460082627</v>
      </c>
      <c r="CE27" s="50">
        <v>13257.748239862338</v>
      </c>
      <c r="CF27" s="51">
        <v>22589.483385870601</v>
      </c>
    </row>
    <row r="28" spans="2:84" ht="13.5" thickBot="1" x14ac:dyDescent="0.25">
      <c r="B28" s="252" t="s">
        <v>75</v>
      </c>
      <c r="C28" s="252"/>
      <c r="D28" s="252"/>
      <c r="E28" s="252"/>
      <c r="F28" s="252"/>
      <c r="G28" s="252"/>
      <c r="I28" s="252" t="s">
        <v>75</v>
      </c>
      <c r="J28" s="252"/>
      <c r="K28" s="252"/>
      <c r="L28" s="252"/>
      <c r="M28" s="252"/>
      <c r="N28" s="252"/>
      <c r="P28" s="252" t="s">
        <v>75</v>
      </c>
      <c r="Q28" s="252"/>
      <c r="R28" s="252"/>
      <c r="S28" s="252"/>
      <c r="T28" s="252"/>
      <c r="U28" s="252"/>
      <c r="W28" s="239" t="s">
        <v>75</v>
      </c>
      <c r="X28" s="239"/>
      <c r="Y28" s="239"/>
      <c r="Z28" s="239"/>
      <c r="AA28" s="239"/>
      <c r="AB28" s="239"/>
      <c r="AD28" s="239" t="s">
        <v>75</v>
      </c>
      <c r="AE28" s="239"/>
      <c r="AF28" s="239"/>
      <c r="AG28" s="239"/>
      <c r="AH28" s="239"/>
      <c r="AI28" s="239"/>
      <c r="AK28" s="239" t="s">
        <v>75</v>
      </c>
      <c r="AL28" s="239"/>
      <c r="AM28" s="239"/>
      <c r="AN28" s="239"/>
      <c r="AO28" s="239"/>
      <c r="AP28" s="239"/>
      <c r="AR28" s="239" t="s">
        <v>75</v>
      </c>
      <c r="AS28" s="239"/>
      <c r="AT28" s="239"/>
      <c r="AU28" s="239"/>
      <c r="AV28" s="239"/>
      <c r="AW28" s="239"/>
      <c r="AY28" s="239" t="s">
        <v>75</v>
      </c>
      <c r="AZ28" s="239"/>
      <c r="BA28" s="239"/>
      <c r="BB28" s="239"/>
      <c r="BC28" s="239"/>
      <c r="BD28" s="239"/>
      <c r="BF28" s="239" t="s">
        <v>75</v>
      </c>
      <c r="BG28" s="239"/>
      <c r="BH28" s="239"/>
      <c r="BI28" s="239"/>
      <c r="BJ28" s="239"/>
      <c r="BK28" s="239"/>
      <c r="BM28" s="239" t="s">
        <v>75</v>
      </c>
      <c r="BN28" s="239"/>
      <c r="BO28" s="239"/>
      <c r="BP28" s="239"/>
      <c r="BQ28" s="239"/>
      <c r="BR28" s="239"/>
      <c r="BT28" s="239" t="s">
        <v>75</v>
      </c>
      <c r="BU28" s="239"/>
      <c r="BV28" s="239"/>
      <c r="BW28" s="239"/>
      <c r="BX28" s="239"/>
      <c r="BY28" s="239"/>
      <c r="BZ28" s="11"/>
      <c r="CA28" s="239" t="s">
        <v>75</v>
      </c>
      <c r="CB28" s="239"/>
      <c r="CC28" s="239"/>
      <c r="CD28" s="239"/>
      <c r="CE28" s="239"/>
      <c r="CF28" s="239"/>
    </row>
    <row r="29" spans="2:84" x14ac:dyDescent="0.2">
      <c r="B29" s="118" t="s">
        <v>118</v>
      </c>
      <c r="C29" s="134">
        <v>9</v>
      </c>
      <c r="D29" s="49" t="s">
        <v>40</v>
      </c>
      <c r="E29" s="53">
        <v>3364384.031354934</v>
      </c>
      <c r="F29" s="54">
        <v>5361897.5741129499</v>
      </c>
      <c r="G29" s="51">
        <v>8726281.6054678839</v>
      </c>
      <c r="I29" s="118" t="s">
        <v>118</v>
      </c>
      <c r="J29" s="134">
        <v>9</v>
      </c>
      <c r="K29" s="49" t="s">
        <v>40</v>
      </c>
      <c r="L29" s="53">
        <v>3739533.8712420012</v>
      </c>
      <c r="M29" s="54">
        <v>7378579.9385554362</v>
      </c>
      <c r="N29" s="51">
        <v>11118113.809797438</v>
      </c>
      <c r="P29" s="118" t="s">
        <v>118</v>
      </c>
      <c r="Q29" s="134">
        <v>9</v>
      </c>
      <c r="R29" s="49" t="s">
        <v>40</v>
      </c>
      <c r="S29" s="53">
        <v>3298636.9130000011</v>
      </c>
      <c r="T29" s="54">
        <v>6379376.0253350576</v>
      </c>
      <c r="U29" s="51">
        <v>9678012.9383350592</v>
      </c>
      <c r="W29" s="118" t="s">
        <v>118</v>
      </c>
      <c r="X29" s="134">
        <v>9</v>
      </c>
      <c r="Y29" s="49" t="s">
        <v>40</v>
      </c>
      <c r="Z29" s="53">
        <v>4002440.8047810378</v>
      </c>
      <c r="AA29" s="54">
        <v>8559355.6429131925</v>
      </c>
      <c r="AB29" s="51">
        <v>12561796.447694231</v>
      </c>
      <c r="AD29" s="134" t="s">
        <v>223</v>
      </c>
      <c r="AE29" s="134">
        <v>8</v>
      </c>
      <c r="AF29" s="49" t="s">
        <v>40</v>
      </c>
      <c r="AG29" s="53">
        <v>5061968.6117111044</v>
      </c>
      <c r="AH29" s="54">
        <v>10685445.38780855</v>
      </c>
      <c r="AI29" s="51">
        <v>15747413.999519654</v>
      </c>
      <c r="AK29" s="118" t="s">
        <v>118</v>
      </c>
      <c r="AL29" s="134">
        <v>9</v>
      </c>
      <c r="AM29" s="49" t="s">
        <v>40</v>
      </c>
      <c r="AN29" s="53">
        <v>4369830.2180000031</v>
      </c>
      <c r="AO29" s="54">
        <v>9706533.2719999906</v>
      </c>
      <c r="AP29" s="51">
        <v>14076363.489999995</v>
      </c>
      <c r="AR29" s="59" t="s">
        <v>118</v>
      </c>
      <c r="AS29" s="134">
        <v>8</v>
      </c>
      <c r="AT29" s="49" t="s">
        <v>40</v>
      </c>
      <c r="AU29" s="53">
        <v>6118593.4144732449</v>
      </c>
      <c r="AV29" s="54">
        <v>11324419.777003147</v>
      </c>
      <c r="AW29" s="51">
        <v>17443013.19147639</v>
      </c>
      <c r="AY29" s="59" t="s">
        <v>118</v>
      </c>
      <c r="AZ29" s="134">
        <v>8</v>
      </c>
      <c r="BA29" s="49" t="s">
        <v>40</v>
      </c>
      <c r="BB29" s="53">
        <v>7022038.3097628532</v>
      </c>
      <c r="BC29" s="54">
        <v>14063334.120626092</v>
      </c>
      <c r="BD29" s="51">
        <v>21085372.430388946</v>
      </c>
      <c r="BF29" s="59" t="s">
        <v>118</v>
      </c>
      <c r="BG29" s="134">
        <v>8</v>
      </c>
      <c r="BH29" s="49" t="s">
        <v>40</v>
      </c>
      <c r="BI29" s="53">
        <v>7919141.0309458934</v>
      </c>
      <c r="BJ29" s="54">
        <v>13472193.87881441</v>
      </c>
      <c r="BK29" s="51">
        <v>21391334.909760304</v>
      </c>
      <c r="BM29" s="59" t="s">
        <v>118</v>
      </c>
      <c r="BN29" s="134">
        <v>8</v>
      </c>
      <c r="BO29" s="49" t="s">
        <v>40</v>
      </c>
      <c r="BP29" s="53">
        <v>7724202.1022696272</v>
      </c>
      <c r="BQ29" s="54">
        <v>13286795.178375155</v>
      </c>
      <c r="BR29" s="51">
        <v>21010997.280644782</v>
      </c>
      <c r="BT29" s="59" t="s">
        <v>118</v>
      </c>
      <c r="BU29" s="134">
        <v>8</v>
      </c>
      <c r="BV29" s="49" t="s">
        <v>40</v>
      </c>
      <c r="BW29" s="53">
        <v>9471657.1003737543</v>
      </c>
      <c r="BX29" s="54">
        <v>13668379.730233258</v>
      </c>
      <c r="BY29" s="51">
        <v>23140036.830607012</v>
      </c>
      <c r="BZ29" s="11"/>
      <c r="CA29" s="59" t="s">
        <v>118</v>
      </c>
      <c r="CB29" s="134">
        <v>8</v>
      </c>
      <c r="CC29" s="49" t="s">
        <v>40</v>
      </c>
      <c r="CD29" s="53">
        <v>12099832.300515</v>
      </c>
      <c r="CE29" s="54">
        <v>16193972.090247996</v>
      </c>
      <c r="CF29" s="51">
        <v>28293804.390762996</v>
      </c>
    </row>
    <row r="30" spans="2:84" x14ac:dyDescent="0.2">
      <c r="B30" s="118" t="s">
        <v>119</v>
      </c>
      <c r="C30" s="134"/>
      <c r="D30" s="49" t="s">
        <v>40</v>
      </c>
      <c r="E30" s="53">
        <v>1052.7448423994281</v>
      </c>
      <c r="F30" s="54">
        <v>811.21888593278572</v>
      </c>
      <c r="G30" s="51">
        <v>1863.9637283322138</v>
      </c>
      <c r="I30" s="118" t="s">
        <v>119</v>
      </c>
      <c r="J30" s="134"/>
      <c r="K30" s="49" t="s">
        <v>40</v>
      </c>
      <c r="L30" s="53">
        <v>1334.157488561176</v>
      </c>
      <c r="M30" s="54">
        <v>1075.4358431968949</v>
      </c>
      <c r="N30" s="51">
        <v>2409.5933317580711</v>
      </c>
      <c r="P30" s="118" t="s">
        <v>119</v>
      </c>
      <c r="Q30" s="134"/>
      <c r="R30" s="49" t="s">
        <v>40</v>
      </c>
      <c r="S30" s="53">
        <v>1223.2279999999989</v>
      </c>
      <c r="T30" s="54">
        <v>1310.2276361022571</v>
      </c>
      <c r="U30" s="51">
        <v>2533.455636102256</v>
      </c>
      <c r="W30" s="118" t="s">
        <v>119</v>
      </c>
      <c r="X30" s="134"/>
      <c r="Y30" s="49" t="s">
        <v>40</v>
      </c>
      <c r="Z30" s="53">
        <v>888.82907913538986</v>
      </c>
      <c r="AA30" s="54">
        <v>1129.3671623695491</v>
      </c>
      <c r="AB30" s="51">
        <v>2018.1962415049388</v>
      </c>
      <c r="AD30" s="134" t="s">
        <v>224</v>
      </c>
      <c r="AE30" s="134"/>
      <c r="AF30" s="49" t="s">
        <v>40</v>
      </c>
      <c r="AG30" s="53">
        <v>1246.3749571280284</v>
      </c>
      <c r="AH30" s="54">
        <v>1321.3798583987827</v>
      </c>
      <c r="AI30" s="51">
        <v>2567.7548155268114</v>
      </c>
      <c r="AK30" s="118" t="s">
        <v>119</v>
      </c>
      <c r="AL30" s="134"/>
      <c r="AM30" s="49" t="s">
        <v>40</v>
      </c>
      <c r="AN30" s="53">
        <v>1508.4119999999989</v>
      </c>
      <c r="AO30" s="54">
        <v>1563.754588967905</v>
      </c>
      <c r="AP30" s="51">
        <v>3072.1665889679039</v>
      </c>
      <c r="AR30" s="59" t="s">
        <v>119</v>
      </c>
      <c r="AS30" s="134"/>
      <c r="AT30" s="49" t="s">
        <v>40</v>
      </c>
      <c r="AU30" s="53">
        <v>1420.320243841064</v>
      </c>
      <c r="AV30" s="54">
        <v>1930.7468948928977</v>
      </c>
      <c r="AW30" s="51">
        <v>3351.0671387339617</v>
      </c>
      <c r="AY30" s="59" t="s">
        <v>119</v>
      </c>
      <c r="AZ30" s="134"/>
      <c r="BA30" s="49" t="s">
        <v>40</v>
      </c>
      <c r="BB30" s="53">
        <v>1572.9949049383426</v>
      </c>
      <c r="BC30" s="54">
        <v>2350.7396444582009</v>
      </c>
      <c r="BD30" s="51">
        <v>3923.7345493965436</v>
      </c>
      <c r="BF30" s="59" t="s">
        <v>119</v>
      </c>
      <c r="BG30" s="134"/>
      <c r="BH30" s="49" t="s">
        <v>40</v>
      </c>
      <c r="BI30" s="53">
        <v>2752.9894088007591</v>
      </c>
      <c r="BJ30" s="54">
        <v>2183.5717853077208</v>
      </c>
      <c r="BK30" s="51">
        <v>4936.5611941084799</v>
      </c>
      <c r="BM30" s="59" t="s">
        <v>119</v>
      </c>
      <c r="BN30" s="134"/>
      <c r="BO30" s="49" t="s">
        <v>40</v>
      </c>
      <c r="BP30" s="53">
        <v>3550.3515828161826</v>
      </c>
      <c r="BQ30" s="54">
        <v>3334.4657176450937</v>
      </c>
      <c r="BR30" s="51">
        <v>6884.8173004612763</v>
      </c>
      <c r="BT30" s="59" t="s">
        <v>119</v>
      </c>
      <c r="BU30" s="134"/>
      <c r="BV30" s="49" t="s">
        <v>40</v>
      </c>
      <c r="BW30" s="53">
        <v>4452.9347190406206</v>
      </c>
      <c r="BX30" s="54">
        <v>4811.3107017403418</v>
      </c>
      <c r="BY30" s="51">
        <v>9264.2454207809624</v>
      </c>
      <c r="BZ30" s="11"/>
      <c r="CA30" s="59" t="s">
        <v>119</v>
      </c>
      <c r="CB30" s="134"/>
      <c r="CC30" s="49" t="s">
        <v>40</v>
      </c>
      <c r="CD30" s="53">
        <v>6405.7065620000039</v>
      </c>
      <c r="CE30" s="54">
        <v>3890.8346603195441</v>
      </c>
      <c r="CF30" s="51">
        <v>10296.541222319549</v>
      </c>
    </row>
    <row r="31" spans="2:84" x14ac:dyDescent="0.2">
      <c r="B31" s="118" t="s">
        <v>120</v>
      </c>
      <c r="C31" s="134"/>
      <c r="D31" s="49" t="s">
        <v>40</v>
      </c>
      <c r="E31" s="53">
        <v>4374.9020920860357</v>
      </c>
      <c r="F31" s="54">
        <v>5319.7399217640586</v>
      </c>
      <c r="G31" s="51">
        <v>9694.6420138500944</v>
      </c>
      <c r="I31" s="118" t="s">
        <v>120</v>
      </c>
      <c r="J31" s="134"/>
      <c r="K31" s="49" t="s">
        <v>40</v>
      </c>
      <c r="L31" s="53">
        <v>4381.2934568764686</v>
      </c>
      <c r="M31" s="54">
        <v>5437.6264943799515</v>
      </c>
      <c r="N31" s="51">
        <v>9818.9199512564192</v>
      </c>
      <c r="P31" s="118" t="s">
        <v>120</v>
      </c>
      <c r="Q31" s="134"/>
      <c r="R31" s="49" t="s">
        <v>40</v>
      </c>
      <c r="S31" s="53">
        <v>3711.7969999999996</v>
      </c>
      <c r="T31" s="54">
        <v>5336.7360842518201</v>
      </c>
      <c r="U31" s="51">
        <v>9048.5330842518197</v>
      </c>
      <c r="W31" s="118" t="s">
        <v>120</v>
      </c>
      <c r="X31" s="134"/>
      <c r="Y31" s="49" t="s">
        <v>40</v>
      </c>
      <c r="Z31" s="53">
        <v>3921.753275577164</v>
      </c>
      <c r="AA31" s="54">
        <v>6174.6243447812076</v>
      </c>
      <c r="AB31" s="51">
        <v>10096.377620358371</v>
      </c>
      <c r="AD31" s="134" t="s">
        <v>225</v>
      </c>
      <c r="AE31" s="134"/>
      <c r="AF31" s="49" t="s">
        <v>40</v>
      </c>
      <c r="AG31" s="53">
        <v>5381.3953398526301</v>
      </c>
      <c r="AH31" s="54">
        <v>6986.4328058990741</v>
      </c>
      <c r="AI31" s="51">
        <v>12367.828145751704</v>
      </c>
      <c r="AK31" s="118" t="s">
        <v>120</v>
      </c>
      <c r="AL31" s="134"/>
      <c r="AM31" s="49" t="s">
        <v>40</v>
      </c>
      <c r="AN31" s="53">
        <v>5570.9180000000006</v>
      </c>
      <c r="AO31" s="54">
        <v>7561.933133933182</v>
      </c>
      <c r="AP31" s="51">
        <v>13132.851133933182</v>
      </c>
      <c r="AR31" s="59" t="s">
        <v>120</v>
      </c>
      <c r="AS31" s="134"/>
      <c r="AT31" s="49" t="s">
        <v>40</v>
      </c>
      <c r="AU31" s="53">
        <v>6013.3607284788204</v>
      </c>
      <c r="AV31" s="54">
        <v>9872.0773204023135</v>
      </c>
      <c r="AW31" s="51">
        <v>15885.438048881133</v>
      </c>
      <c r="AY31" s="59" t="s">
        <v>120</v>
      </c>
      <c r="AZ31" s="134"/>
      <c r="BA31" s="49" t="s">
        <v>40</v>
      </c>
      <c r="BB31" s="53">
        <v>7136.1553994716141</v>
      </c>
      <c r="BC31" s="54">
        <v>11243.572779869206</v>
      </c>
      <c r="BD31" s="51">
        <v>18379.728179340818</v>
      </c>
      <c r="BF31" s="59" t="s">
        <v>120</v>
      </c>
      <c r="BG31" s="134"/>
      <c r="BH31" s="49" t="s">
        <v>40</v>
      </c>
      <c r="BI31" s="53">
        <v>7975.2701162262138</v>
      </c>
      <c r="BJ31" s="54">
        <v>11741.666587017524</v>
      </c>
      <c r="BK31" s="51">
        <v>19716.936703243737</v>
      </c>
      <c r="BM31" s="59" t="s">
        <v>120</v>
      </c>
      <c r="BN31" s="134"/>
      <c r="BO31" s="49" t="s">
        <v>40</v>
      </c>
      <c r="BP31" s="53">
        <v>9349.3298124555531</v>
      </c>
      <c r="BQ31" s="54">
        <v>16365.630018289534</v>
      </c>
      <c r="BR31" s="51">
        <v>25714.959830745087</v>
      </c>
      <c r="BT31" s="59" t="s">
        <v>120</v>
      </c>
      <c r="BU31" s="134"/>
      <c r="BV31" s="49" t="s">
        <v>40</v>
      </c>
      <c r="BW31" s="53">
        <v>11065.434690500528</v>
      </c>
      <c r="BX31" s="54">
        <v>24722.785891053722</v>
      </c>
      <c r="BY31" s="51">
        <v>35788.220581554247</v>
      </c>
      <c r="BZ31" s="11"/>
      <c r="CA31" s="59" t="s">
        <v>120</v>
      </c>
      <c r="CB31" s="134"/>
      <c r="CC31" s="49" t="s">
        <v>40</v>
      </c>
      <c r="CD31" s="53">
        <v>15750.559768000006</v>
      </c>
      <c r="CE31" s="54">
        <v>29703.348561999999</v>
      </c>
      <c r="CF31" s="51">
        <v>45453.908330000006</v>
      </c>
    </row>
    <row r="32" spans="2:84" x14ac:dyDescent="0.2">
      <c r="B32" s="118" t="s">
        <v>121</v>
      </c>
      <c r="C32" s="134"/>
      <c r="D32" s="49" t="s">
        <v>40</v>
      </c>
      <c r="E32" s="53">
        <v>776.82679761558802</v>
      </c>
      <c r="F32" s="54">
        <v>4309.4003754375535</v>
      </c>
      <c r="G32" s="51">
        <v>5086.2271730531411</v>
      </c>
      <c r="I32" s="118" t="s">
        <v>121</v>
      </c>
      <c r="J32" s="134"/>
      <c r="K32" s="49" t="s">
        <v>40</v>
      </c>
      <c r="L32" s="53">
        <v>808.04260994223489</v>
      </c>
      <c r="M32" s="54">
        <v>4095.608146136236</v>
      </c>
      <c r="N32" s="51">
        <v>4903.6507560784712</v>
      </c>
      <c r="P32" s="118" t="s">
        <v>121</v>
      </c>
      <c r="Q32" s="134"/>
      <c r="R32" s="49" t="s">
        <v>40</v>
      </c>
      <c r="S32" s="53">
        <v>810.96100000000058</v>
      </c>
      <c r="T32" s="54">
        <v>3519.3440679444207</v>
      </c>
      <c r="U32" s="51">
        <v>4330.3050679444214</v>
      </c>
      <c r="W32" s="118" t="s">
        <v>121</v>
      </c>
      <c r="X32" s="134"/>
      <c r="Y32" s="49" t="s">
        <v>40</v>
      </c>
      <c r="Z32" s="53">
        <v>890.2114557204809</v>
      </c>
      <c r="AA32" s="54">
        <v>4219.8975498946666</v>
      </c>
      <c r="AB32" s="51">
        <v>5110.1090056151479</v>
      </c>
      <c r="AD32" s="134" t="s">
        <v>226</v>
      </c>
      <c r="AE32" s="134"/>
      <c r="AF32" s="49" t="s">
        <v>40</v>
      </c>
      <c r="AG32" s="53">
        <v>1307.7963490217551</v>
      </c>
      <c r="AH32" s="54">
        <v>5299.2448615812</v>
      </c>
      <c r="AI32" s="51">
        <v>6607.0412106029553</v>
      </c>
      <c r="AK32" s="118" t="s">
        <v>121</v>
      </c>
      <c r="AL32" s="134"/>
      <c r="AM32" s="49" t="s">
        <v>40</v>
      </c>
      <c r="AN32" s="53">
        <v>1743.0859999999996</v>
      </c>
      <c r="AO32" s="54">
        <v>6003.382000628706</v>
      </c>
      <c r="AP32" s="51">
        <v>7746.4680006287053</v>
      </c>
      <c r="AR32" s="59" t="s">
        <v>121</v>
      </c>
      <c r="AS32" s="134"/>
      <c r="AT32" s="49" t="s">
        <v>40</v>
      </c>
      <c r="AU32" s="53">
        <v>2346.9909585060109</v>
      </c>
      <c r="AV32" s="54">
        <v>8584.5081253964145</v>
      </c>
      <c r="AW32" s="51">
        <v>10931.499083902425</v>
      </c>
      <c r="AY32" s="59" t="s">
        <v>121</v>
      </c>
      <c r="AZ32" s="134"/>
      <c r="BA32" s="49" t="s">
        <v>40</v>
      </c>
      <c r="BB32" s="53">
        <v>3256.38873061103</v>
      </c>
      <c r="BC32" s="54">
        <v>10011.958484054201</v>
      </c>
      <c r="BD32" s="51">
        <v>13268.347214665231</v>
      </c>
      <c r="BF32" s="59" t="s">
        <v>121</v>
      </c>
      <c r="BG32" s="134"/>
      <c r="BH32" s="49" t="s">
        <v>40</v>
      </c>
      <c r="BI32" s="53">
        <v>2940.2645761768372</v>
      </c>
      <c r="BJ32" s="54">
        <v>8430.2128166197126</v>
      </c>
      <c r="BK32" s="51">
        <v>11370.477392796551</v>
      </c>
      <c r="BM32" s="59" t="s">
        <v>121</v>
      </c>
      <c r="BN32" s="134"/>
      <c r="BO32" s="49" t="s">
        <v>40</v>
      </c>
      <c r="BP32" s="53">
        <v>2876.1562873842481</v>
      </c>
      <c r="BQ32" s="54">
        <v>9028.1639464980253</v>
      </c>
      <c r="BR32" s="51">
        <v>11904.320233882274</v>
      </c>
      <c r="BT32" s="59" t="s">
        <v>121</v>
      </c>
      <c r="BU32" s="134"/>
      <c r="BV32" s="49" t="s">
        <v>40</v>
      </c>
      <c r="BW32" s="53">
        <v>2988.6238190797849</v>
      </c>
      <c r="BX32" s="54">
        <v>8760.3369244788209</v>
      </c>
      <c r="BY32" s="51">
        <v>11748.960743558606</v>
      </c>
      <c r="BZ32" s="11"/>
      <c r="CA32" s="59" t="s">
        <v>121</v>
      </c>
      <c r="CB32" s="134"/>
      <c r="CC32" s="49" t="s">
        <v>40</v>
      </c>
      <c r="CD32" s="53">
        <v>3940.2088460000018</v>
      </c>
      <c r="CE32" s="54">
        <v>12168.479821597726</v>
      </c>
      <c r="CF32" s="51">
        <v>16108.688667597728</v>
      </c>
    </row>
    <row r="33" spans="1:84" x14ac:dyDescent="0.2">
      <c r="B33" s="118" t="s">
        <v>122</v>
      </c>
      <c r="C33" s="134"/>
      <c r="D33" s="49" t="s">
        <v>40</v>
      </c>
      <c r="E33" s="53">
        <v>78.981881198799826</v>
      </c>
      <c r="F33" s="54">
        <v>100.08867793039131</v>
      </c>
      <c r="G33" s="51">
        <v>179.07055912919114</v>
      </c>
      <c r="I33" s="118" t="s">
        <v>122</v>
      </c>
      <c r="J33" s="134"/>
      <c r="K33" s="49" t="s">
        <v>40</v>
      </c>
      <c r="L33" s="53">
        <v>78.098298129705853</v>
      </c>
      <c r="M33" s="54">
        <v>113.17477334383459</v>
      </c>
      <c r="N33" s="51">
        <v>191.27307147354043</v>
      </c>
      <c r="P33" s="118" t="s">
        <v>122</v>
      </c>
      <c r="Q33" s="134"/>
      <c r="R33" s="49" t="s">
        <v>40</v>
      </c>
      <c r="S33" s="53">
        <v>71.782999999999987</v>
      </c>
      <c r="T33" s="54">
        <v>102.70316891434523</v>
      </c>
      <c r="U33" s="51">
        <v>174.48616891434523</v>
      </c>
      <c r="W33" s="118" t="s">
        <v>122</v>
      </c>
      <c r="X33" s="134"/>
      <c r="Y33" s="49" t="s">
        <v>40</v>
      </c>
      <c r="Z33" s="53">
        <v>74.894672991612822</v>
      </c>
      <c r="AA33" s="54">
        <v>125.54517668577488</v>
      </c>
      <c r="AB33" s="51">
        <v>200.43984967738771</v>
      </c>
      <c r="AD33" s="134" t="s">
        <v>227</v>
      </c>
      <c r="AE33" s="134"/>
      <c r="AF33" s="49" t="s">
        <v>40</v>
      </c>
      <c r="AG33" s="53">
        <v>83.511038006082899</v>
      </c>
      <c r="AH33" s="54">
        <v>135.56943568463109</v>
      </c>
      <c r="AI33" s="51">
        <v>219.08047369071397</v>
      </c>
      <c r="AK33" s="118" t="s">
        <v>122</v>
      </c>
      <c r="AL33" s="134"/>
      <c r="AM33" s="49" t="s">
        <v>40</v>
      </c>
      <c r="AN33" s="53">
        <v>82.739000000000047</v>
      </c>
      <c r="AO33" s="54">
        <v>133.28479908065884</v>
      </c>
      <c r="AP33" s="51">
        <v>216.02379908065888</v>
      </c>
      <c r="AR33" s="59" t="s">
        <v>122</v>
      </c>
      <c r="AS33" s="134"/>
      <c r="AT33" s="49" t="s">
        <v>40</v>
      </c>
      <c r="AU33" s="53">
        <v>93.932071426057149</v>
      </c>
      <c r="AV33" s="54">
        <v>146.01545988246474</v>
      </c>
      <c r="AW33" s="51">
        <v>239.94753130852189</v>
      </c>
      <c r="AY33" s="59" t="s">
        <v>122</v>
      </c>
      <c r="AZ33" s="134"/>
      <c r="BA33" s="49" t="s">
        <v>40</v>
      </c>
      <c r="BB33" s="53">
        <v>106.72805306414047</v>
      </c>
      <c r="BC33" s="54">
        <v>174.98080217274764</v>
      </c>
      <c r="BD33" s="51">
        <v>281.7088552368881</v>
      </c>
      <c r="BF33" s="59" t="s">
        <v>122</v>
      </c>
      <c r="BG33" s="134"/>
      <c r="BH33" s="49" t="s">
        <v>40</v>
      </c>
      <c r="BI33" s="53">
        <v>116.93204129514112</v>
      </c>
      <c r="BJ33" s="54">
        <v>179.17175601477172</v>
      </c>
      <c r="BK33" s="51">
        <v>296.10379730991281</v>
      </c>
      <c r="BM33" s="59" t="s">
        <v>122</v>
      </c>
      <c r="BN33" s="134"/>
      <c r="BO33" s="49" t="s">
        <v>40</v>
      </c>
      <c r="BP33" s="53">
        <v>143.87490026423333</v>
      </c>
      <c r="BQ33" s="54">
        <v>207.72577844539418</v>
      </c>
      <c r="BR33" s="51">
        <v>351.60067870962752</v>
      </c>
      <c r="BT33" s="59" t="s">
        <v>122</v>
      </c>
      <c r="BU33" s="134"/>
      <c r="BV33" s="49" t="s">
        <v>40</v>
      </c>
      <c r="BW33" s="53">
        <v>162.23268605041841</v>
      </c>
      <c r="BX33" s="54">
        <v>216.15376902903819</v>
      </c>
      <c r="BY33" s="51">
        <v>378.3864550794566</v>
      </c>
      <c r="BZ33" s="11"/>
      <c r="CA33" s="59" t="s">
        <v>122</v>
      </c>
      <c r="CB33" s="134"/>
      <c r="CC33" s="49" t="s">
        <v>40</v>
      </c>
      <c r="CD33" s="53">
        <v>197.225144</v>
      </c>
      <c r="CE33" s="54">
        <v>236.4847200099818</v>
      </c>
      <c r="CF33" s="51">
        <v>433.7098640099818</v>
      </c>
    </row>
    <row r="34" spans="1:84" x14ac:dyDescent="0.2">
      <c r="B34" s="118" t="s">
        <v>123</v>
      </c>
      <c r="C34" s="134"/>
      <c r="D34" s="49" t="s">
        <v>40</v>
      </c>
      <c r="E34" s="53">
        <v>245.23438822420792</v>
      </c>
      <c r="F34" s="54">
        <v>711.2959609710191</v>
      </c>
      <c r="G34" s="51">
        <v>956.53034919522702</v>
      </c>
      <c r="I34" s="118" t="s">
        <v>123</v>
      </c>
      <c r="J34" s="134"/>
      <c r="K34" s="49" t="s">
        <v>40</v>
      </c>
      <c r="L34" s="53">
        <v>224.92208296399991</v>
      </c>
      <c r="M34" s="54">
        <v>673.66192871934368</v>
      </c>
      <c r="N34" s="51">
        <v>898.58401168334353</v>
      </c>
      <c r="P34" s="118" t="s">
        <v>123</v>
      </c>
      <c r="Q34" s="134"/>
      <c r="R34" s="49" t="s">
        <v>40</v>
      </c>
      <c r="S34" s="53">
        <v>223.416</v>
      </c>
      <c r="T34" s="54">
        <v>540.85419339341524</v>
      </c>
      <c r="U34" s="51">
        <v>764.27019339341518</v>
      </c>
      <c r="W34" s="118" t="s">
        <v>123</v>
      </c>
      <c r="X34" s="134"/>
      <c r="Y34" s="49" t="s">
        <v>40</v>
      </c>
      <c r="Z34" s="53">
        <v>268.91103267053478</v>
      </c>
      <c r="AA34" s="54">
        <v>695.06920426366798</v>
      </c>
      <c r="AB34" s="51">
        <v>963.98023693420282</v>
      </c>
      <c r="AD34" s="134" t="s">
        <v>228</v>
      </c>
      <c r="AE34" s="134"/>
      <c r="AF34" s="49" t="s">
        <v>40</v>
      </c>
      <c r="AG34" s="53">
        <v>364.39840370231047</v>
      </c>
      <c r="AH34" s="54">
        <v>961.83296825315529</v>
      </c>
      <c r="AI34" s="51">
        <v>1326.2313719554659</v>
      </c>
      <c r="AK34" s="118" t="s">
        <v>123</v>
      </c>
      <c r="AL34" s="134"/>
      <c r="AM34" s="49" t="s">
        <v>40</v>
      </c>
      <c r="AN34" s="53">
        <v>440.52300000000002</v>
      </c>
      <c r="AO34" s="54">
        <v>1109.6722442541177</v>
      </c>
      <c r="AP34" s="51">
        <v>1550.1952442541178</v>
      </c>
      <c r="AR34" s="59" t="s">
        <v>123</v>
      </c>
      <c r="AS34" s="134"/>
      <c r="AT34" s="49" t="s">
        <v>40</v>
      </c>
      <c r="AU34" s="53">
        <v>575.85277792630541</v>
      </c>
      <c r="AV34" s="54">
        <v>1622.9325428390423</v>
      </c>
      <c r="AW34" s="51">
        <v>2198.7853207653479</v>
      </c>
      <c r="AY34" s="59" t="s">
        <v>123</v>
      </c>
      <c r="AZ34" s="134"/>
      <c r="BA34" s="49" t="s">
        <v>40</v>
      </c>
      <c r="BB34" s="53">
        <v>757.44996301703191</v>
      </c>
      <c r="BC34" s="54">
        <v>1938.3092011219992</v>
      </c>
      <c r="BD34" s="51">
        <v>2695.7591641390309</v>
      </c>
      <c r="BF34" s="59" t="s">
        <v>123</v>
      </c>
      <c r="BG34" s="134"/>
      <c r="BH34" s="49" t="s">
        <v>40</v>
      </c>
      <c r="BI34" s="53">
        <v>654.0927076538436</v>
      </c>
      <c r="BJ34" s="54">
        <v>1594.5783369154553</v>
      </c>
      <c r="BK34" s="51">
        <v>2248.6710445692988</v>
      </c>
      <c r="BM34" s="59" t="s">
        <v>123</v>
      </c>
      <c r="BN34" s="134"/>
      <c r="BO34" s="49" t="s">
        <v>40</v>
      </c>
      <c r="BP34" s="53">
        <v>769.66885448089818</v>
      </c>
      <c r="BQ34" s="54">
        <v>2160.8296543214833</v>
      </c>
      <c r="BR34" s="51">
        <v>2930.4985088023814</v>
      </c>
      <c r="BT34" s="59" t="s">
        <v>123</v>
      </c>
      <c r="BU34" s="134"/>
      <c r="BV34" s="49" t="s">
        <v>40</v>
      </c>
      <c r="BW34" s="53">
        <v>809.98853137616618</v>
      </c>
      <c r="BX34" s="54">
        <v>2033.4805981826603</v>
      </c>
      <c r="BY34" s="51">
        <v>2843.4691295588264</v>
      </c>
      <c r="BZ34" s="11"/>
      <c r="CA34" s="59" t="s">
        <v>123</v>
      </c>
      <c r="CB34" s="134"/>
      <c r="CC34" s="49" t="s">
        <v>40</v>
      </c>
      <c r="CD34" s="53">
        <v>1053.7490580000001</v>
      </c>
      <c r="CE34" s="54">
        <v>2693.323961824532</v>
      </c>
      <c r="CF34" s="51">
        <v>3747.0730198245319</v>
      </c>
    </row>
    <row r="35" spans="1:84" x14ac:dyDescent="0.2">
      <c r="B35" s="118" t="s">
        <v>117</v>
      </c>
      <c r="C35" s="134"/>
      <c r="D35" s="49" t="s">
        <v>40</v>
      </c>
      <c r="E35" s="53">
        <v>3532.9133839797273</v>
      </c>
      <c r="F35" s="54">
        <v>4764.4162240106452</v>
      </c>
      <c r="G35" s="51">
        <v>8297.3296079903721</v>
      </c>
      <c r="I35" s="118" t="s">
        <v>117</v>
      </c>
      <c r="J35" s="134"/>
      <c r="K35" s="49" t="s">
        <v>40</v>
      </c>
      <c r="L35" s="53">
        <v>3095.349304293411</v>
      </c>
      <c r="M35" s="54">
        <v>3864.1171993117605</v>
      </c>
      <c r="N35" s="51">
        <v>6959.466503605172</v>
      </c>
      <c r="P35" s="118" t="s">
        <v>117</v>
      </c>
      <c r="Q35" s="134"/>
      <c r="R35" s="49" t="s">
        <v>40</v>
      </c>
      <c r="S35" s="53">
        <v>2795.9120000000007</v>
      </c>
      <c r="T35" s="54">
        <v>3369.7372997721595</v>
      </c>
      <c r="U35" s="51">
        <v>6165.6492997721598</v>
      </c>
      <c r="W35" s="118" t="s">
        <v>117</v>
      </c>
      <c r="X35" s="134"/>
      <c r="Y35" s="49" t="s">
        <v>40</v>
      </c>
      <c r="Z35" s="53">
        <v>2819.9317591465774</v>
      </c>
      <c r="AA35" s="54">
        <v>3943.6029111004777</v>
      </c>
      <c r="AB35" s="51">
        <v>6763.5346702470551</v>
      </c>
      <c r="AD35" s="134" t="s">
        <v>229</v>
      </c>
      <c r="AE35" s="134"/>
      <c r="AF35" s="49" t="s">
        <v>40</v>
      </c>
      <c r="AG35" s="53">
        <v>3096.1097386678525</v>
      </c>
      <c r="AH35" s="54">
        <v>3980.2654338033672</v>
      </c>
      <c r="AI35" s="51">
        <v>7076.3751724712201</v>
      </c>
      <c r="AK35" s="118" t="s">
        <v>117</v>
      </c>
      <c r="AL35" s="134"/>
      <c r="AM35" s="49" t="s">
        <v>40</v>
      </c>
      <c r="AN35" s="53">
        <v>2976.6800000000012</v>
      </c>
      <c r="AO35" s="54">
        <v>4156.0805718776464</v>
      </c>
      <c r="AP35" s="51">
        <v>7132.7605718776476</v>
      </c>
      <c r="AR35" s="59" t="s">
        <v>117</v>
      </c>
      <c r="AS35" s="134"/>
      <c r="AT35" s="49" t="s">
        <v>40</v>
      </c>
      <c r="AU35" s="53">
        <v>3050.5021426057133</v>
      </c>
      <c r="AV35" s="54">
        <v>4525.1968255156298</v>
      </c>
      <c r="AW35" s="51">
        <v>7575.6989681213436</v>
      </c>
      <c r="AY35" s="59" t="s">
        <v>117</v>
      </c>
      <c r="AZ35" s="134"/>
      <c r="BA35" s="49" t="s">
        <v>40</v>
      </c>
      <c r="BB35" s="53">
        <v>3164.2876988878279</v>
      </c>
      <c r="BC35" s="54">
        <v>5009.0883400475032</v>
      </c>
      <c r="BD35" s="51">
        <v>8173.3760389353311</v>
      </c>
      <c r="BF35" s="59" t="s">
        <v>117</v>
      </c>
      <c r="BG35" s="134"/>
      <c r="BH35" s="49" t="s">
        <v>40</v>
      </c>
      <c r="BI35" s="53">
        <v>2472.8882854929925</v>
      </c>
      <c r="BJ35" s="54">
        <v>4169.1277698131471</v>
      </c>
      <c r="BK35" s="51">
        <v>6642.0160553061396</v>
      </c>
      <c r="BM35" s="59" t="s">
        <v>117</v>
      </c>
      <c r="BN35" s="134"/>
      <c r="BO35" s="49" t="s">
        <v>40</v>
      </c>
      <c r="BP35" s="53">
        <v>2584.9270635027597</v>
      </c>
      <c r="BQ35" s="54">
        <v>4968.9359729682501</v>
      </c>
      <c r="BR35" s="51">
        <v>7553.8630364710098</v>
      </c>
      <c r="BT35" s="59" t="s">
        <v>117</v>
      </c>
      <c r="BU35" s="134"/>
      <c r="BV35" s="49" t="s">
        <v>40</v>
      </c>
      <c r="BW35" s="53">
        <v>2772.4179763874131</v>
      </c>
      <c r="BX35" s="54">
        <v>5102.1046213005147</v>
      </c>
      <c r="BY35" s="51">
        <v>7874.5225976879283</v>
      </c>
      <c r="BZ35" s="11"/>
      <c r="CA35" s="59" t="s">
        <v>117</v>
      </c>
      <c r="CB35" s="134"/>
      <c r="CC35" s="49" t="s">
        <v>40</v>
      </c>
      <c r="CD35" s="53">
        <v>3521.245359</v>
      </c>
      <c r="CE35" s="54">
        <v>6704.189756937214</v>
      </c>
      <c r="CF35" s="51">
        <v>10225.435115937215</v>
      </c>
    </row>
    <row r="36" spans="1:84" ht="13.5" thickBot="1" x14ac:dyDescent="0.25">
      <c r="B36" s="68" t="s">
        <v>76</v>
      </c>
      <c r="C36" s="134"/>
      <c r="D36" s="49" t="s">
        <v>40</v>
      </c>
      <c r="E36" s="53">
        <v>102.64185253621962</v>
      </c>
      <c r="F36" s="54">
        <v>194.23317324448149</v>
      </c>
      <c r="G36" s="51">
        <v>296.87502578070109</v>
      </c>
      <c r="I36" s="68" t="s">
        <v>76</v>
      </c>
      <c r="J36" s="134"/>
      <c r="K36" s="49" t="s">
        <v>40</v>
      </c>
      <c r="L36" s="53">
        <v>130.13421789882355</v>
      </c>
      <c r="M36" s="54">
        <v>199.21757239724025</v>
      </c>
      <c r="N36" s="51">
        <v>329.35179029606377</v>
      </c>
      <c r="P36" s="68" t="s">
        <v>76</v>
      </c>
      <c r="Q36" s="134"/>
      <c r="R36" s="49" t="s">
        <v>40</v>
      </c>
      <c r="S36" s="53">
        <v>93.79800000000003</v>
      </c>
      <c r="T36" s="54">
        <v>194.83721249098065</v>
      </c>
      <c r="U36" s="51">
        <v>288.63521249098068</v>
      </c>
      <c r="W36" s="68" t="s">
        <v>76</v>
      </c>
      <c r="X36" s="134"/>
      <c r="Y36" s="49" t="s">
        <v>40</v>
      </c>
      <c r="Z36" s="53">
        <v>175.92465862946341</v>
      </c>
      <c r="AA36" s="54">
        <v>325.59492918867659</v>
      </c>
      <c r="AB36" s="51">
        <v>501.51958781814</v>
      </c>
      <c r="AD36" s="134" t="s">
        <v>76</v>
      </c>
      <c r="AE36" s="134"/>
      <c r="AF36" s="49" t="s">
        <v>40</v>
      </c>
      <c r="AG36" s="53">
        <v>202.46796236577569</v>
      </c>
      <c r="AH36" s="54">
        <v>485.6668211722689</v>
      </c>
      <c r="AI36" s="51">
        <v>688.13478353804453</v>
      </c>
      <c r="AK36" s="68" t="s">
        <v>76</v>
      </c>
      <c r="AL36" s="134"/>
      <c r="AM36" s="49" t="s">
        <v>40</v>
      </c>
      <c r="AN36" s="53">
        <v>165.72199999999972</v>
      </c>
      <c r="AO36" s="54">
        <v>319.05918223883276</v>
      </c>
      <c r="AP36" s="51">
        <v>484.78118223883246</v>
      </c>
      <c r="AR36" s="60" t="s">
        <v>76</v>
      </c>
      <c r="AS36" s="134"/>
      <c r="AT36" s="49" t="s">
        <v>40</v>
      </c>
      <c r="AU36" s="53">
        <v>203.45381773069562</v>
      </c>
      <c r="AV36" s="54">
        <v>349.40412133619418</v>
      </c>
      <c r="AW36" s="51">
        <v>552.8579390668898</v>
      </c>
      <c r="AY36" s="60" t="s">
        <v>76</v>
      </c>
      <c r="AZ36" s="134"/>
      <c r="BA36" s="49" t="s">
        <v>40</v>
      </c>
      <c r="BB36" s="53">
        <v>172.03224102680767</v>
      </c>
      <c r="BC36" s="54">
        <v>403.58465713841088</v>
      </c>
      <c r="BD36" s="51">
        <v>575.61689816521857</v>
      </c>
      <c r="BF36" s="60" t="s">
        <v>76</v>
      </c>
      <c r="BG36" s="134"/>
      <c r="BH36" s="49" t="s">
        <v>40</v>
      </c>
      <c r="BI36" s="53">
        <v>204.79389596616278</v>
      </c>
      <c r="BJ36" s="54">
        <v>590.82288582588774</v>
      </c>
      <c r="BK36" s="51">
        <v>795.61678179205046</v>
      </c>
      <c r="BM36" s="60" t="s">
        <v>76</v>
      </c>
      <c r="BN36" s="134"/>
      <c r="BO36" s="49" t="s">
        <v>40</v>
      </c>
      <c r="BP36" s="53">
        <v>199.97023403298914</v>
      </c>
      <c r="BQ36" s="54">
        <v>628.58834603161256</v>
      </c>
      <c r="BR36" s="51">
        <v>828.55858006460176</v>
      </c>
      <c r="BT36" s="60" t="s">
        <v>76</v>
      </c>
      <c r="BU36" s="134"/>
      <c r="BV36" s="49" t="s">
        <v>40</v>
      </c>
      <c r="BW36" s="53">
        <v>364.95035608129615</v>
      </c>
      <c r="BX36" s="54">
        <v>572.48348879883542</v>
      </c>
      <c r="BY36" s="51">
        <v>937.43384488013157</v>
      </c>
      <c r="BZ36" s="11"/>
      <c r="CA36" s="60" t="s">
        <v>76</v>
      </c>
      <c r="CB36" s="134"/>
      <c r="CC36" s="49" t="s">
        <v>40</v>
      </c>
      <c r="CD36" s="53">
        <v>358.59482309943917</v>
      </c>
      <c r="CE36" s="54">
        <v>622.48540276619474</v>
      </c>
      <c r="CF36" s="51">
        <v>981.08022586563391</v>
      </c>
    </row>
    <row r="37" spans="1:84" ht="13.5" thickBot="1" x14ac:dyDescent="0.25">
      <c r="A37" s="11"/>
      <c r="B37" s="252" t="s">
        <v>77</v>
      </c>
      <c r="C37" s="252"/>
      <c r="D37" s="252"/>
      <c r="E37" s="252"/>
      <c r="F37" s="252"/>
      <c r="G37" s="252"/>
      <c r="H37" s="11"/>
      <c r="I37" s="252" t="s">
        <v>77</v>
      </c>
      <c r="J37" s="252"/>
      <c r="K37" s="252"/>
      <c r="L37" s="252"/>
      <c r="M37" s="252"/>
      <c r="N37" s="252"/>
      <c r="P37" s="252" t="s">
        <v>77</v>
      </c>
      <c r="Q37" s="252"/>
      <c r="R37" s="252"/>
      <c r="S37" s="252"/>
      <c r="T37" s="252"/>
      <c r="U37" s="252"/>
      <c r="W37" s="239" t="s">
        <v>77</v>
      </c>
      <c r="X37" s="239"/>
      <c r="Y37" s="239"/>
      <c r="Z37" s="239"/>
      <c r="AA37" s="239"/>
      <c r="AB37" s="239"/>
      <c r="AD37" s="239" t="s">
        <v>77</v>
      </c>
      <c r="AE37" s="239"/>
      <c r="AF37" s="239"/>
      <c r="AG37" s="239"/>
      <c r="AH37" s="239"/>
      <c r="AI37" s="239"/>
      <c r="AK37" s="239" t="s">
        <v>77</v>
      </c>
      <c r="AL37" s="239"/>
      <c r="AM37" s="239"/>
      <c r="AN37" s="239"/>
      <c r="AO37" s="239"/>
      <c r="AP37" s="239"/>
      <c r="AR37" s="239" t="s">
        <v>77</v>
      </c>
      <c r="AS37" s="239"/>
      <c r="AT37" s="239"/>
      <c r="AU37" s="239"/>
      <c r="AV37" s="239"/>
      <c r="AW37" s="239"/>
      <c r="AY37" s="239" t="s">
        <v>77</v>
      </c>
      <c r="AZ37" s="239"/>
      <c r="BA37" s="239"/>
      <c r="BB37" s="239"/>
      <c r="BC37" s="239"/>
      <c r="BD37" s="239"/>
      <c r="BF37" s="239" t="s">
        <v>77</v>
      </c>
      <c r="BG37" s="239"/>
      <c r="BH37" s="239"/>
      <c r="BI37" s="239"/>
      <c r="BJ37" s="239"/>
      <c r="BK37" s="239"/>
      <c r="BM37" s="239" t="s">
        <v>77</v>
      </c>
      <c r="BN37" s="239"/>
      <c r="BO37" s="239"/>
      <c r="BP37" s="239"/>
      <c r="BQ37" s="239"/>
      <c r="BR37" s="239"/>
      <c r="BT37" s="239" t="s">
        <v>77</v>
      </c>
      <c r="BU37" s="239"/>
      <c r="BV37" s="239"/>
      <c r="BW37" s="239"/>
      <c r="BX37" s="239"/>
      <c r="BY37" s="239"/>
      <c r="BZ37" s="11"/>
      <c r="CA37" s="239" t="s">
        <v>77</v>
      </c>
      <c r="CB37" s="239"/>
      <c r="CC37" s="239"/>
      <c r="CD37" s="239"/>
      <c r="CE37" s="239"/>
      <c r="CF37" s="239"/>
    </row>
    <row r="38" spans="1:84" x14ac:dyDescent="0.2">
      <c r="A38" s="11"/>
      <c r="B38" s="134" t="s">
        <v>10</v>
      </c>
      <c r="C38" s="134"/>
      <c r="D38" s="49" t="s">
        <v>40</v>
      </c>
      <c r="E38" s="53">
        <v>1010141.8739481268</v>
      </c>
      <c r="F38" s="54">
        <v>1494791.6911239193</v>
      </c>
      <c r="G38" s="51">
        <v>2504933.5650720461</v>
      </c>
      <c r="H38" s="11"/>
      <c r="I38" s="134" t="s">
        <v>10</v>
      </c>
      <c r="J38" s="134"/>
      <c r="K38" s="49" t="s">
        <v>40</v>
      </c>
      <c r="L38" s="53">
        <v>1118750.0078838174</v>
      </c>
      <c r="M38" s="54">
        <v>2340729.6998630706</v>
      </c>
      <c r="N38" s="51">
        <v>3459479.707746888</v>
      </c>
      <c r="P38" s="134" t="s">
        <v>10</v>
      </c>
      <c r="Q38" s="134"/>
      <c r="R38" s="49" t="s">
        <v>40</v>
      </c>
      <c r="S38" s="53">
        <v>994783.47600000002</v>
      </c>
      <c r="T38" s="54">
        <v>2012387.2220000001</v>
      </c>
      <c r="U38" s="51">
        <v>3007170.6979999999</v>
      </c>
      <c r="W38" s="134" t="s">
        <v>10</v>
      </c>
      <c r="X38" s="134"/>
      <c r="Y38" s="49" t="s">
        <v>40</v>
      </c>
      <c r="Z38" s="53">
        <v>1325026.4890000001</v>
      </c>
      <c r="AA38" s="54">
        <v>2840668.594</v>
      </c>
      <c r="AB38" s="51">
        <v>4165695.0830000001</v>
      </c>
      <c r="AD38" s="134" t="s">
        <v>10</v>
      </c>
      <c r="AE38" s="134"/>
      <c r="AF38" s="49" t="s">
        <v>40</v>
      </c>
      <c r="AG38" s="53">
        <v>1657199.0830585402</v>
      </c>
      <c r="AH38" s="54">
        <v>3649654.4620000003</v>
      </c>
      <c r="AI38" s="51">
        <v>5306853.545058541</v>
      </c>
      <c r="AK38" s="134" t="s">
        <v>10</v>
      </c>
      <c r="AL38" s="134"/>
      <c r="AM38" s="49" t="s">
        <v>40</v>
      </c>
      <c r="AN38" s="53">
        <v>1108115.5189999999</v>
      </c>
      <c r="AO38" s="54">
        <v>3116809.6889999998</v>
      </c>
      <c r="AP38" s="51">
        <v>4224925.2079999996</v>
      </c>
      <c r="AR38" s="134" t="s">
        <v>10</v>
      </c>
      <c r="AS38" s="134"/>
      <c r="AT38" s="49" t="s">
        <v>40</v>
      </c>
      <c r="AU38" s="53">
        <v>1769951.6329999999</v>
      </c>
      <c r="AV38" s="54">
        <v>3580077.62</v>
      </c>
      <c r="AW38" s="51">
        <v>5350029.2530000005</v>
      </c>
      <c r="AY38" s="134" t="s">
        <v>10</v>
      </c>
      <c r="AZ38" s="134"/>
      <c r="BA38" s="49" t="s">
        <v>40</v>
      </c>
      <c r="BB38" s="53">
        <v>1896987.720457</v>
      </c>
      <c r="BC38" s="54">
        <v>4575419.1576330001</v>
      </c>
      <c r="BD38" s="51">
        <v>6472406.8780899998</v>
      </c>
      <c r="BF38" s="134" t="s">
        <v>10</v>
      </c>
      <c r="BG38" s="134"/>
      <c r="BH38" s="49" t="s">
        <v>40</v>
      </c>
      <c r="BI38" s="53">
        <v>2308663.6465640003</v>
      </c>
      <c r="BJ38" s="54">
        <v>4359211</v>
      </c>
      <c r="BK38" s="51">
        <v>6667874.6465640003</v>
      </c>
      <c r="BM38" s="134" t="s">
        <v>10</v>
      </c>
      <c r="BN38" s="134"/>
      <c r="BO38" s="49" t="s">
        <v>40</v>
      </c>
      <c r="BP38" s="53">
        <v>2258927.8082130002</v>
      </c>
      <c r="BQ38" s="54">
        <v>4428607</v>
      </c>
      <c r="BR38" s="51">
        <v>6687534.8082130002</v>
      </c>
      <c r="BT38" s="134" t="s">
        <v>10</v>
      </c>
      <c r="BU38" s="134"/>
      <c r="BV38" s="49" t="s">
        <v>40</v>
      </c>
      <c r="BW38" s="53">
        <v>2970483.3351170002</v>
      </c>
      <c r="BX38" s="54">
        <v>4614581</v>
      </c>
      <c r="BY38" s="51">
        <v>7585064.3351170002</v>
      </c>
      <c r="BZ38" s="11"/>
      <c r="CA38" s="134" t="s">
        <v>10</v>
      </c>
      <c r="CB38" s="134"/>
      <c r="CC38" s="49" t="s">
        <v>40</v>
      </c>
      <c r="CD38" s="53">
        <v>3755452</v>
      </c>
      <c r="CE38" s="54">
        <v>5210439.7930340003</v>
      </c>
      <c r="CF38" s="51">
        <v>8965891.7930340003</v>
      </c>
    </row>
    <row r="39" spans="1:84" x14ac:dyDescent="0.2">
      <c r="A39" s="11"/>
      <c r="B39" s="134" t="s">
        <v>12</v>
      </c>
      <c r="C39" s="134"/>
      <c r="D39" s="49" t="s">
        <v>40</v>
      </c>
      <c r="E39" s="53">
        <v>43987.681268387845</v>
      </c>
      <c r="F39" s="54">
        <v>31244.076958079622</v>
      </c>
      <c r="G39" s="51">
        <v>75231.758226467471</v>
      </c>
      <c r="H39" s="11"/>
      <c r="I39" s="134" t="s">
        <v>12</v>
      </c>
      <c r="J39" s="134"/>
      <c r="K39" s="49" t="s">
        <v>40</v>
      </c>
      <c r="L39" s="53">
        <v>49043.376723247246</v>
      </c>
      <c r="M39" s="54">
        <v>31197.520586182669</v>
      </c>
      <c r="N39" s="51">
        <v>80240.897309429914</v>
      </c>
      <c r="P39" s="134" t="s">
        <v>12</v>
      </c>
      <c r="Q39" s="134"/>
      <c r="R39" s="49" t="s">
        <v>40</v>
      </c>
      <c r="S39" s="53">
        <v>45971.586000000003</v>
      </c>
      <c r="T39" s="54">
        <v>30193.741000000002</v>
      </c>
      <c r="U39" s="51">
        <v>76165.327000000005</v>
      </c>
      <c r="W39" s="134" t="s">
        <v>12</v>
      </c>
      <c r="X39" s="134"/>
      <c r="Y39" s="49" t="s">
        <v>40</v>
      </c>
      <c r="Z39" s="53">
        <v>26877.381999999998</v>
      </c>
      <c r="AA39" s="54">
        <v>31264.985000000001</v>
      </c>
      <c r="AB39" s="51">
        <v>58142.366999999998</v>
      </c>
      <c r="AD39" s="134" t="s">
        <v>12</v>
      </c>
      <c r="AE39" s="134"/>
      <c r="AF39" s="49" t="s">
        <v>40</v>
      </c>
      <c r="AG39" s="53">
        <v>40720.358334986755</v>
      </c>
      <c r="AH39" s="54">
        <v>32443.339</v>
      </c>
      <c r="AI39" s="51">
        <v>73163.697334986762</v>
      </c>
      <c r="AK39" s="134" t="s">
        <v>12</v>
      </c>
      <c r="AL39" s="134"/>
      <c r="AM39" s="49" t="s">
        <v>40</v>
      </c>
      <c r="AN39" s="53">
        <v>80247.524000000005</v>
      </c>
      <c r="AO39" s="54">
        <v>53398.915000000001</v>
      </c>
      <c r="AP39" s="51">
        <v>133646.43900000001</v>
      </c>
      <c r="AR39" s="134" t="s">
        <v>12</v>
      </c>
      <c r="AS39" s="134"/>
      <c r="AT39" s="49" t="s">
        <v>40</v>
      </c>
      <c r="AU39" s="53">
        <v>89173.124000000011</v>
      </c>
      <c r="AV39" s="54">
        <v>64482.358392024929</v>
      </c>
      <c r="AW39" s="51">
        <v>153655.48239202495</v>
      </c>
      <c r="AY39" s="134" t="s">
        <v>12</v>
      </c>
      <c r="AZ39" s="134"/>
      <c r="BA39" s="49" t="s">
        <v>40</v>
      </c>
      <c r="BB39" s="53">
        <v>155002.75393499999</v>
      </c>
      <c r="BC39" s="54">
        <v>74747.636417999995</v>
      </c>
      <c r="BD39" s="51">
        <v>229750.39035299997</v>
      </c>
      <c r="BF39" s="134" t="s">
        <v>12</v>
      </c>
      <c r="BG39" s="134"/>
      <c r="BH39" s="49" t="s">
        <v>40</v>
      </c>
      <c r="BI39" s="53">
        <v>228510.047754</v>
      </c>
      <c r="BJ39" s="54">
        <v>103868.85574000001</v>
      </c>
      <c r="BK39" s="51">
        <v>332378.90349400003</v>
      </c>
      <c r="BM39" s="134" t="s">
        <v>12</v>
      </c>
      <c r="BN39" s="134"/>
      <c r="BO39" s="49" t="s">
        <v>40</v>
      </c>
      <c r="BP39" s="53">
        <v>205470.95281588967</v>
      </c>
      <c r="BQ39" s="54">
        <v>92909.414330648709</v>
      </c>
      <c r="BR39" s="51">
        <v>298380.3671465384</v>
      </c>
      <c r="BT39" s="134" t="s">
        <v>12</v>
      </c>
      <c r="BU39" s="134"/>
      <c r="BV39" s="49" t="s">
        <v>40</v>
      </c>
      <c r="BW39" s="53">
        <v>232201.81614557019</v>
      </c>
      <c r="BX39" s="54">
        <v>108102.432657</v>
      </c>
      <c r="BY39" s="51">
        <v>340304.24880257016</v>
      </c>
      <c r="BZ39" s="11"/>
      <c r="CA39" s="134" t="s">
        <v>12</v>
      </c>
      <c r="CB39" s="134"/>
      <c r="CC39" s="49" t="s">
        <v>40</v>
      </c>
      <c r="CD39" s="53">
        <v>307006.531326</v>
      </c>
      <c r="CE39" s="54">
        <v>100908.494297</v>
      </c>
      <c r="CF39" s="51">
        <v>407915.02562299999</v>
      </c>
    </row>
    <row r="40" spans="1:84" x14ac:dyDescent="0.2">
      <c r="A40" s="11"/>
      <c r="B40" s="134" t="s">
        <v>78</v>
      </c>
      <c r="C40" s="134"/>
      <c r="D40" s="49" t="s">
        <v>167</v>
      </c>
      <c r="E40" s="53">
        <v>165899.66452000002</v>
      </c>
      <c r="F40" s="54">
        <v>427731.30548009661</v>
      </c>
      <c r="G40" s="51">
        <v>593630.9700000966</v>
      </c>
      <c r="H40" s="11"/>
      <c r="I40" s="134" t="s">
        <v>78</v>
      </c>
      <c r="J40" s="134"/>
      <c r="K40" s="49" t="s">
        <v>167</v>
      </c>
      <c r="L40" s="53">
        <v>194077.54631299994</v>
      </c>
      <c r="M40" s="54">
        <v>458056.23580294562</v>
      </c>
      <c r="N40" s="51">
        <v>652133.78211594559</v>
      </c>
      <c r="P40" s="134" t="s">
        <v>78</v>
      </c>
      <c r="Q40" s="134"/>
      <c r="R40" s="49" t="s">
        <v>167</v>
      </c>
      <c r="S40" s="53">
        <v>143053.858481</v>
      </c>
      <c r="T40" s="54">
        <v>418808.14466456987</v>
      </c>
      <c r="U40" s="51">
        <v>561862.00314556994</v>
      </c>
      <c r="W40" s="134" t="s">
        <v>78</v>
      </c>
      <c r="X40" s="134"/>
      <c r="Y40" s="49" t="s">
        <v>167</v>
      </c>
      <c r="Z40" s="53">
        <v>147248.79616825678</v>
      </c>
      <c r="AA40" s="54">
        <v>472996.99301570316</v>
      </c>
      <c r="AB40" s="51">
        <v>620245.78918395995</v>
      </c>
      <c r="AD40" s="134" t="s">
        <v>78</v>
      </c>
      <c r="AE40" s="134"/>
      <c r="AF40" s="49" t="s">
        <v>230</v>
      </c>
      <c r="AG40" s="53">
        <v>312636.39209783834</v>
      </c>
      <c r="AH40" s="54">
        <v>630856.98658790207</v>
      </c>
      <c r="AI40" s="51">
        <v>943493.3786857404</v>
      </c>
      <c r="AK40" s="134" t="s">
        <v>78</v>
      </c>
      <c r="AL40" s="134"/>
      <c r="AM40" s="49" t="s">
        <v>167</v>
      </c>
      <c r="AN40" s="53">
        <v>481397.63832200004</v>
      </c>
      <c r="AO40" s="54">
        <v>722637.84580538492</v>
      </c>
      <c r="AP40" s="51">
        <v>1204035.4841273851</v>
      </c>
      <c r="AR40" s="134" t="s">
        <v>78</v>
      </c>
      <c r="AS40" s="134"/>
      <c r="AT40" s="49" t="s">
        <v>167</v>
      </c>
      <c r="AU40" s="53">
        <v>543730.50544690457</v>
      </c>
      <c r="AV40" s="54">
        <v>954839.99168782472</v>
      </c>
      <c r="AW40" s="51">
        <v>1498570.4971347293</v>
      </c>
      <c r="AY40" s="134" t="s">
        <v>78</v>
      </c>
      <c r="AZ40" s="134"/>
      <c r="BA40" s="49" t="s">
        <v>167</v>
      </c>
      <c r="BB40" s="53">
        <v>762807.09413426241</v>
      </c>
      <c r="BC40" s="54">
        <v>1217438.5056789867</v>
      </c>
      <c r="BD40" s="51">
        <v>1980245.599813249</v>
      </c>
      <c r="BF40" s="134" t="s">
        <v>78</v>
      </c>
      <c r="BG40" s="134"/>
      <c r="BH40" s="49" t="s">
        <v>167</v>
      </c>
      <c r="BI40" s="53">
        <v>626715.32700530265</v>
      </c>
      <c r="BJ40" s="54">
        <v>1052011.2192077579</v>
      </c>
      <c r="BK40" s="51">
        <v>1678726.5462130606</v>
      </c>
      <c r="BM40" s="134" t="s">
        <v>78</v>
      </c>
      <c r="BN40" s="134"/>
      <c r="BO40" s="49" t="s">
        <v>167</v>
      </c>
      <c r="BP40" s="53">
        <v>728066.52015984617</v>
      </c>
      <c r="BQ40" s="54">
        <v>1095733.3747251686</v>
      </c>
      <c r="BR40" s="51">
        <v>1823799.8948850147</v>
      </c>
      <c r="BT40" s="134" t="s">
        <v>78</v>
      </c>
      <c r="BU40" s="134"/>
      <c r="BV40" s="49" t="s">
        <v>167</v>
      </c>
      <c r="BW40" s="53">
        <v>757911.14390770684</v>
      </c>
      <c r="BX40" s="54">
        <v>1089069.080640126</v>
      </c>
      <c r="BY40" s="51">
        <v>1846980.2245478327</v>
      </c>
      <c r="BZ40" s="11"/>
      <c r="CA40" s="134" t="s">
        <v>78</v>
      </c>
      <c r="CB40" s="134"/>
      <c r="CC40" s="49" t="s">
        <v>167</v>
      </c>
      <c r="CD40" s="53">
        <v>935352.17816019244</v>
      </c>
      <c r="CE40" s="54">
        <v>1421874.5009401061</v>
      </c>
      <c r="CF40" s="51">
        <v>2357226.6791002983</v>
      </c>
    </row>
    <row r="41" spans="1:84" x14ac:dyDescent="0.2">
      <c r="A41" s="11"/>
      <c r="B41" s="134" t="s">
        <v>79</v>
      </c>
      <c r="C41" s="134"/>
      <c r="D41" s="49" t="s">
        <v>40</v>
      </c>
      <c r="E41" s="53">
        <v>2044534.3566359198</v>
      </c>
      <c r="F41" s="54">
        <v>2218334.673747763</v>
      </c>
      <c r="G41" s="51">
        <v>4262869.0303836828</v>
      </c>
      <c r="H41" s="11"/>
      <c r="I41" s="134" t="s">
        <v>79</v>
      </c>
      <c r="J41" s="134"/>
      <c r="K41" s="49" t="s">
        <v>40</v>
      </c>
      <c r="L41" s="53">
        <v>1623654.3460990207</v>
      </c>
      <c r="M41" s="54">
        <v>1629307.8865813075</v>
      </c>
      <c r="N41" s="51">
        <v>3252962.2326803282</v>
      </c>
      <c r="P41" s="134" t="s">
        <v>79</v>
      </c>
      <c r="Q41" s="134"/>
      <c r="R41" s="49" t="s">
        <v>40</v>
      </c>
      <c r="S41" s="53">
        <v>1442865.1306897996</v>
      </c>
      <c r="T41" s="54">
        <v>1418801.9264573548</v>
      </c>
      <c r="U41" s="51">
        <v>2861667.0571471546</v>
      </c>
      <c r="W41" s="134" t="s">
        <v>79</v>
      </c>
      <c r="X41" s="134"/>
      <c r="Y41" s="49" t="s">
        <v>40</v>
      </c>
      <c r="Z41" s="53">
        <v>1439795.1675339227</v>
      </c>
      <c r="AA41" s="54">
        <v>1508213.781118748</v>
      </c>
      <c r="AB41" s="51">
        <v>2948008.9486526707</v>
      </c>
      <c r="AD41" s="134" t="s">
        <v>79</v>
      </c>
      <c r="AE41" s="134"/>
      <c r="AF41" s="49" t="s">
        <v>40</v>
      </c>
      <c r="AG41" s="53">
        <v>1574320.4651646521</v>
      </c>
      <c r="AH41" s="54">
        <v>1346610.0837156123</v>
      </c>
      <c r="AI41" s="51">
        <v>2920930.5488802642</v>
      </c>
      <c r="AK41" s="134" t="s">
        <v>79</v>
      </c>
      <c r="AL41" s="134"/>
      <c r="AM41" s="49" t="s">
        <v>40</v>
      </c>
      <c r="AN41" s="53">
        <v>1536434.1097623927</v>
      </c>
      <c r="AO41" s="54">
        <v>1354588.865682032</v>
      </c>
      <c r="AP41" s="51">
        <v>2891022.9754444249</v>
      </c>
      <c r="AR41" s="134" t="s">
        <v>79</v>
      </c>
      <c r="AS41" s="134"/>
      <c r="AT41" s="49" t="s">
        <v>40</v>
      </c>
      <c r="AU41" s="53">
        <v>1448860.3583975595</v>
      </c>
      <c r="AV41" s="54">
        <v>1358280.5813292987</v>
      </c>
      <c r="AW41" s="51">
        <v>2807140.9397268584</v>
      </c>
      <c r="AY41" s="134" t="s">
        <v>79</v>
      </c>
      <c r="AZ41" s="134"/>
      <c r="BA41" s="49" t="s">
        <v>40</v>
      </c>
      <c r="BB41" s="53">
        <v>1437546.3150090445</v>
      </c>
      <c r="BC41" s="54">
        <v>1541662.787606773</v>
      </c>
      <c r="BD41" s="51">
        <v>2979209.1026158174</v>
      </c>
      <c r="BF41" s="134" t="s">
        <v>79</v>
      </c>
      <c r="BG41" s="134"/>
      <c r="BH41" s="49" t="s">
        <v>40</v>
      </c>
      <c r="BI41" s="53">
        <v>863754.87509177986</v>
      </c>
      <c r="BJ41" s="54">
        <v>1118253.1343243369</v>
      </c>
      <c r="BK41" s="51">
        <v>1982008.0094161169</v>
      </c>
      <c r="BM41" s="134" t="s">
        <v>79</v>
      </c>
      <c r="BN41" s="134"/>
      <c r="BO41" s="49" t="s">
        <v>40</v>
      </c>
      <c r="BP41" s="53">
        <v>784092.72344867338</v>
      </c>
      <c r="BQ41" s="54">
        <v>968669.80957678077</v>
      </c>
      <c r="BR41" s="51">
        <v>1752762.5330254543</v>
      </c>
      <c r="BT41" s="134" t="s">
        <v>79</v>
      </c>
      <c r="BU41" s="134"/>
      <c r="BV41" s="49" t="s">
        <v>40</v>
      </c>
      <c r="BW41" s="53">
        <v>734567.67823660991</v>
      </c>
      <c r="BX41" s="54">
        <v>992350.24858536513</v>
      </c>
      <c r="BY41" s="51">
        <v>1726917.926821975</v>
      </c>
      <c r="BZ41" s="11"/>
      <c r="CA41" s="134" t="s">
        <v>79</v>
      </c>
      <c r="CB41" s="134"/>
      <c r="CC41" s="49" t="s">
        <v>40</v>
      </c>
      <c r="CD41" s="53">
        <v>669384.9964543517</v>
      </c>
      <c r="CE41" s="54">
        <v>957289.62652691943</v>
      </c>
      <c r="CF41" s="51">
        <v>1626674.6229812712</v>
      </c>
    </row>
    <row r="42" spans="1:84" ht="13.5" thickBot="1" x14ac:dyDescent="0.25">
      <c r="A42" s="11"/>
      <c r="B42" s="134" t="s">
        <v>4</v>
      </c>
      <c r="C42" s="134"/>
      <c r="D42" s="49" t="s">
        <v>40</v>
      </c>
      <c r="E42" s="53">
        <v>1396756.243</v>
      </c>
      <c r="F42" s="54">
        <v>1672829.2579999997</v>
      </c>
      <c r="G42" s="51">
        <v>3069585.5009999997</v>
      </c>
      <c r="H42" s="11"/>
      <c r="I42" s="134" t="s">
        <v>4</v>
      </c>
      <c r="J42" s="134"/>
      <c r="K42" s="49" t="s">
        <v>40</v>
      </c>
      <c r="L42" s="53">
        <v>1559288</v>
      </c>
      <c r="M42" s="54">
        <v>1711854.4679999999</v>
      </c>
      <c r="N42" s="51">
        <v>3271142.4679999999</v>
      </c>
      <c r="P42" s="134" t="s">
        <v>4</v>
      </c>
      <c r="Q42" s="134"/>
      <c r="R42" s="49" t="s">
        <v>40</v>
      </c>
      <c r="S42" s="53">
        <v>1597445</v>
      </c>
      <c r="T42" s="54">
        <v>1677797.7390000001</v>
      </c>
      <c r="U42" s="51">
        <v>3275242.7390000001</v>
      </c>
      <c r="W42" s="134" t="s">
        <v>4</v>
      </c>
      <c r="X42" s="134"/>
      <c r="Y42" s="49" t="s">
        <v>40</v>
      </c>
      <c r="Z42" s="53">
        <v>1606672.5099999998</v>
      </c>
      <c r="AA42" s="54">
        <v>1683515.3520000002</v>
      </c>
      <c r="AB42" s="51">
        <v>3290187.8619999997</v>
      </c>
      <c r="AD42" s="134" t="s">
        <v>4</v>
      </c>
      <c r="AE42" s="134"/>
      <c r="AF42" s="49" t="s">
        <v>40</v>
      </c>
      <c r="AG42" s="53">
        <v>1390810.8370000001</v>
      </c>
      <c r="AH42" s="54">
        <v>1734266.6169999999</v>
      </c>
      <c r="AI42" s="51">
        <v>3125077.4539999999</v>
      </c>
      <c r="AK42" s="134" t="s">
        <v>4</v>
      </c>
      <c r="AL42" s="134"/>
      <c r="AM42" s="49" t="s">
        <v>40</v>
      </c>
      <c r="AN42" s="53">
        <v>1377751.2309999999</v>
      </c>
      <c r="AO42" s="54">
        <v>1872109.0549999999</v>
      </c>
      <c r="AP42" s="51">
        <v>3249860.2859999998</v>
      </c>
      <c r="AR42" s="134" t="s">
        <v>4</v>
      </c>
      <c r="AS42" s="134"/>
      <c r="AT42" s="49" t="s">
        <v>40</v>
      </c>
      <c r="AU42" s="53">
        <v>1404357.57</v>
      </c>
      <c r="AV42" s="54">
        <v>1691153.51</v>
      </c>
      <c r="AW42" s="51">
        <v>3095511.08</v>
      </c>
      <c r="AY42" s="134" t="s">
        <v>4</v>
      </c>
      <c r="AZ42" s="134"/>
      <c r="BA42" s="49" t="s">
        <v>40</v>
      </c>
      <c r="BB42" s="53">
        <v>1345478.8902796395</v>
      </c>
      <c r="BC42" s="54">
        <v>1727535.3396010001</v>
      </c>
      <c r="BD42" s="51">
        <v>3073014.2298806394</v>
      </c>
      <c r="BF42" s="134" t="s">
        <v>4</v>
      </c>
      <c r="BG42" s="134"/>
      <c r="BH42" s="49" t="s">
        <v>40</v>
      </c>
      <c r="BI42" s="53">
        <v>1380024</v>
      </c>
      <c r="BJ42" s="54">
        <v>1808768.767243</v>
      </c>
      <c r="BK42" s="51">
        <v>3188792.7672429997</v>
      </c>
      <c r="BM42" s="134" t="s">
        <v>4</v>
      </c>
      <c r="BN42" s="134"/>
      <c r="BO42" s="49" t="s">
        <v>40</v>
      </c>
      <c r="BP42" s="53">
        <v>1452176</v>
      </c>
      <c r="BQ42" s="54">
        <v>1772164.0123739999</v>
      </c>
      <c r="BR42" s="51">
        <v>3224340.0123739997</v>
      </c>
      <c r="BT42" s="134" t="s">
        <v>4</v>
      </c>
      <c r="BU42" s="134"/>
      <c r="BV42" s="49" t="s">
        <v>40</v>
      </c>
      <c r="BW42" s="53">
        <v>1377640</v>
      </c>
      <c r="BX42" s="54">
        <v>1871265.9209750001</v>
      </c>
      <c r="BY42" s="51">
        <v>3248905.9209750001</v>
      </c>
      <c r="BZ42" s="11"/>
      <c r="CA42" s="134" t="s">
        <v>4</v>
      </c>
      <c r="CB42" s="134"/>
      <c r="CC42" s="49" t="s">
        <v>40</v>
      </c>
      <c r="CD42" s="53">
        <v>1348834</v>
      </c>
      <c r="CE42" s="54">
        <v>1801955.426523</v>
      </c>
      <c r="CF42" s="51">
        <v>3150789.426523</v>
      </c>
    </row>
    <row r="43" spans="1:84" ht="13.5" thickBot="1" x14ac:dyDescent="0.25">
      <c r="A43" s="11"/>
      <c r="B43" s="252" t="s">
        <v>80</v>
      </c>
      <c r="C43" s="252"/>
      <c r="D43" s="252"/>
      <c r="E43" s="252"/>
      <c r="F43" s="252"/>
      <c r="G43" s="252"/>
      <c r="H43" s="11"/>
      <c r="I43" s="252" t="s">
        <v>80</v>
      </c>
      <c r="J43" s="252"/>
      <c r="K43" s="252"/>
      <c r="L43" s="252"/>
      <c r="M43" s="252"/>
      <c r="N43" s="252"/>
      <c r="P43" s="252" t="s">
        <v>80</v>
      </c>
      <c r="Q43" s="252"/>
      <c r="R43" s="252"/>
      <c r="S43" s="252"/>
      <c r="T43" s="252"/>
      <c r="U43" s="252"/>
      <c r="W43" s="239" t="s">
        <v>80</v>
      </c>
      <c r="X43" s="239"/>
      <c r="Y43" s="239"/>
      <c r="Z43" s="239"/>
      <c r="AA43" s="239"/>
      <c r="AB43" s="239"/>
      <c r="AD43" s="239" t="s">
        <v>80</v>
      </c>
      <c r="AE43" s="239"/>
      <c r="AF43" s="239"/>
      <c r="AG43" s="239"/>
      <c r="AH43" s="239"/>
      <c r="AI43" s="239"/>
      <c r="AK43" s="239" t="s">
        <v>80</v>
      </c>
      <c r="AL43" s="239"/>
      <c r="AM43" s="239"/>
      <c r="AN43" s="239"/>
      <c r="AO43" s="239"/>
      <c r="AP43" s="239"/>
      <c r="AR43" s="239" t="s">
        <v>80</v>
      </c>
      <c r="AS43" s="239"/>
      <c r="AT43" s="239"/>
      <c r="AU43" s="239"/>
      <c r="AV43" s="239"/>
      <c r="AW43" s="239"/>
      <c r="AY43" s="239" t="s">
        <v>80</v>
      </c>
      <c r="AZ43" s="239"/>
      <c r="BA43" s="239"/>
      <c r="BB43" s="239"/>
      <c r="BC43" s="239"/>
      <c r="BD43" s="239"/>
      <c r="BF43" s="239" t="s">
        <v>80</v>
      </c>
      <c r="BG43" s="239"/>
      <c r="BH43" s="239"/>
      <c r="BI43" s="239"/>
      <c r="BJ43" s="239"/>
      <c r="BK43" s="239"/>
      <c r="BM43" s="239" t="s">
        <v>80</v>
      </c>
      <c r="BN43" s="239"/>
      <c r="BO43" s="239"/>
      <c r="BP43" s="239"/>
      <c r="BQ43" s="239"/>
      <c r="BR43" s="239"/>
      <c r="BT43" s="239" t="s">
        <v>80</v>
      </c>
      <c r="BU43" s="239"/>
      <c r="BV43" s="239"/>
      <c r="BW43" s="239"/>
      <c r="BX43" s="239"/>
      <c r="BY43" s="239"/>
      <c r="BZ43" s="11"/>
      <c r="CA43" s="239" t="s">
        <v>80</v>
      </c>
      <c r="CB43" s="239"/>
      <c r="CC43" s="239"/>
      <c r="CD43" s="239"/>
      <c r="CE43" s="239"/>
      <c r="CF43" s="239"/>
    </row>
    <row r="44" spans="1:84" x14ac:dyDescent="0.2">
      <c r="A44" s="11"/>
      <c r="B44" s="134" t="s">
        <v>10</v>
      </c>
      <c r="C44" s="134"/>
      <c r="D44" s="49" t="s">
        <v>57</v>
      </c>
      <c r="E44" s="53">
        <v>24389.50765</v>
      </c>
      <c r="F44" s="54">
        <v>36515.356465999997</v>
      </c>
      <c r="G44" s="51">
        <v>60904.864115999997</v>
      </c>
      <c r="H44" s="11"/>
      <c r="I44" s="134" t="s">
        <v>10</v>
      </c>
      <c r="J44" s="134"/>
      <c r="K44" s="49" t="s">
        <v>57</v>
      </c>
      <c r="L44" s="53">
        <v>26908.906749999998</v>
      </c>
      <c r="M44" s="54">
        <v>56986.2652027</v>
      </c>
      <c r="N44" s="51">
        <v>83895.171952699995</v>
      </c>
      <c r="P44" s="134" t="s">
        <v>10</v>
      </c>
      <c r="Q44" s="134"/>
      <c r="R44" s="49" t="s">
        <v>57</v>
      </c>
      <c r="S44" s="53">
        <v>23853.686681000003</v>
      </c>
      <c r="T44" s="54">
        <v>48997.473507999995</v>
      </c>
      <c r="U44" s="51">
        <v>72851.160189000002</v>
      </c>
      <c r="W44" s="134" t="s">
        <v>10</v>
      </c>
      <c r="X44" s="134"/>
      <c r="Y44" s="49" t="s">
        <v>57</v>
      </c>
      <c r="Z44" s="53">
        <v>32360.964789999998</v>
      </c>
      <c r="AA44" s="54">
        <v>70182.224587999997</v>
      </c>
      <c r="AB44" s="51">
        <v>102543.189378</v>
      </c>
      <c r="AD44" s="134" t="s">
        <v>10</v>
      </c>
      <c r="AE44" s="134"/>
      <c r="AF44" s="49" t="s">
        <v>57</v>
      </c>
      <c r="AG44" s="53">
        <v>40014.018187108428</v>
      </c>
      <c r="AH44" s="54">
        <v>90024.548072999998</v>
      </c>
      <c r="AI44" s="51">
        <v>130038.56626010843</v>
      </c>
      <c r="AK44" s="134" t="s">
        <v>10</v>
      </c>
      <c r="AL44" s="134"/>
      <c r="AM44" s="49" t="s">
        <v>57</v>
      </c>
      <c r="AN44" s="53">
        <v>26641.105315999997</v>
      </c>
      <c r="AO44" s="54">
        <v>75765.837246999989</v>
      </c>
      <c r="AP44" s="51">
        <v>102406.94256299999</v>
      </c>
      <c r="AR44" s="134" t="s">
        <v>10</v>
      </c>
      <c r="AS44" s="134"/>
      <c r="AT44" s="49" t="s">
        <v>57</v>
      </c>
      <c r="AU44" s="53">
        <v>42752.446951999998</v>
      </c>
      <c r="AV44" s="54">
        <v>87762.818430000014</v>
      </c>
      <c r="AW44" s="51">
        <v>130515.26538200001</v>
      </c>
      <c r="AY44" s="134" t="s">
        <v>10</v>
      </c>
      <c r="AZ44" s="134"/>
      <c r="BA44" s="49" t="s">
        <v>57</v>
      </c>
      <c r="BB44" s="53">
        <v>46468.321523241</v>
      </c>
      <c r="BC44" s="54">
        <v>111795.045877782</v>
      </c>
      <c r="BD44" s="51">
        <v>158263.36740102299</v>
      </c>
      <c r="BF44" s="134" t="s">
        <v>10</v>
      </c>
      <c r="BG44" s="134"/>
      <c r="BH44" s="49" t="s">
        <v>57</v>
      </c>
      <c r="BI44" s="53">
        <v>56262.973411516999</v>
      </c>
      <c r="BJ44" s="54">
        <v>107914.65300000001</v>
      </c>
      <c r="BK44" s="51">
        <v>164177.62641151701</v>
      </c>
      <c r="BM44" s="134" t="s">
        <v>10</v>
      </c>
      <c r="BN44" s="134"/>
      <c r="BO44" s="49" t="s">
        <v>57</v>
      </c>
      <c r="BP44" s="53">
        <v>54571.883120406004</v>
      </c>
      <c r="BQ44" s="54">
        <v>108288.387</v>
      </c>
      <c r="BR44" s="51">
        <v>162860.270120406</v>
      </c>
      <c r="BT44" s="134" t="s">
        <v>10</v>
      </c>
      <c r="BU44" s="134"/>
      <c r="BV44" s="49" t="s">
        <v>57</v>
      </c>
      <c r="BW44" s="53">
        <v>71370.614510893007</v>
      </c>
      <c r="BX44" s="54">
        <v>113367.512</v>
      </c>
      <c r="BY44" s="51">
        <v>184738.12651089299</v>
      </c>
      <c r="BZ44" s="11"/>
      <c r="CA44" s="134" t="s">
        <v>10</v>
      </c>
      <c r="CB44" s="134"/>
      <c r="CC44" s="49" t="s">
        <v>57</v>
      </c>
      <c r="CD44" s="53">
        <v>92338.910999999993</v>
      </c>
      <c r="CE44" s="54">
        <v>129973.104150042</v>
      </c>
      <c r="CF44" s="51">
        <v>222312.01515004199</v>
      </c>
    </row>
    <row r="45" spans="1:84" x14ac:dyDescent="0.2">
      <c r="A45" s="11"/>
      <c r="B45" s="134" t="s">
        <v>12</v>
      </c>
      <c r="C45" s="134"/>
      <c r="D45" s="49" t="s">
        <v>57</v>
      </c>
      <c r="E45" s="53">
        <v>1794.7905527599664</v>
      </c>
      <c r="F45" s="54">
        <v>1280.7571059100001</v>
      </c>
      <c r="G45" s="51">
        <v>3075.5476586699665</v>
      </c>
      <c r="H45" s="11"/>
      <c r="I45" s="134" t="s">
        <v>12</v>
      </c>
      <c r="J45" s="134"/>
      <c r="K45" s="49" t="s">
        <v>57</v>
      </c>
      <c r="L45" s="53">
        <v>2000.4369849999998</v>
      </c>
      <c r="M45" s="54">
        <v>1299.8693678300001</v>
      </c>
      <c r="N45" s="51">
        <v>3300.3063528299999</v>
      </c>
      <c r="P45" s="134" t="s">
        <v>12</v>
      </c>
      <c r="Q45" s="134"/>
      <c r="R45" s="49" t="s">
        <v>57</v>
      </c>
      <c r="S45" s="53">
        <v>1874.1513419999999</v>
      </c>
      <c r="T45" s="54">
        <v>1234.6034800000002</v>
      </c>
      <c r="U45" s="51">
        <v>3108.7548219999999</v>
      </c>
      <c r="W45" s="134" t="s">
        <v>12</v>
      </c>
      <c r="X45" s="134"/>
      <c r="Y45" s="49" t="s">
        <v>57</v>
      </c>
      <c r="Z45" s="53">
        <v>1102.9337120000002</v>
      </c>
      <c r="AA45" s="54">
        <v>1273.1982909999997</v>
      </c>
      <c r="AB45" s="51">
        <v>2376.1320029999997</v>
      </c>
      <c r="AD45" s="134" t="s">
        <v>12</v>
      </c>
      <c r="AE45" s="134"/>
      <c r="AF45" s="49" t="s">
        <v>57</v>
      </c>
      <c r="AG45" s="53">
        <v>1670.9742460172117</v>
      </c>
      <c r="AH45" s="54">
        <v>1326.4235770000003</v>
      </c>
      <c r="AI45" s="51">
        <v>2997.397823017212</v>
      </c>
      <c r="AK45" s="134" t="s">
        <v>12</v>
      </c>
      <c r="AL45" s="134"/>
      <c r="AM45" s="49" t="s">
        <v>57</v>
      </c>
      <c r="AN45" s="53">
        <v>3290.1864089999995</v>
      </c>
      <c r="AO45" s="54">
        <v>2171.8738459999995</v>
      </c>
      <c r="AP45" s="51">
        <v>5462.0602549999985</v>
      </c>
      <c r="AR45" s="134" t="s">
        <v>12</v>
      </c>
      <c r="AS45" s="134"/>
      <c r="AT45" s="49" t="s">
        <v>57</v>
      </c>
      <c r="AU45" s="53">
        <v>3662.1907560000004</v>
      </c>
      <c r="AV45" s="54">
        <v>2656.4944293394647</v>
      </c>
      <c r="AW45" s="51">
        <v>6318.6851853394655</v>
      </c>
      <c r="AY45" s="134" t="s">
        <v>12</v>
      </c>
      <c r="AZ45" s="134"/>
      <c r="BA45" s="49" t="s">
        <v>57</v>
      </c>
      <c r="BB45" s="53">
        <v>6322.9189056859996</v>
      </c>
      <c r="BC45" s="54">
        <v>3036.3278751349999</v>
      </c>
      <c r="BD45" s="51">
        <v>9359.2467808209985</v>
      </c>
      <c r="BF45" s="134" t="s">
        <v>12</v>
      </c>
      <c r="BG45" s="134"/>
      <c r="BH45" s="49" t="s">
        <v>57</v>
      </c>
      <c r="BI45" s="53">
        <v>9308.2186267659999</v>
      </c>
      <c r="BJ45" s="54">
        <v>4292.5827816159999</v>
      </c>
      <c r="BK45" s="51">
        <v>13600.801408382</v>
      </c>
      <c r="BM45" s="134" t="s">
        <v>12</v>
      </c>
      <c r="BN45" s="134"/>
      <c r="BO45" s="49" t="s">
        <v>57</v>
      </c>
      <c r="BP45" s="53">
        <v>8360.4492301124155</v>
      </c>
      <c r="BQ45" s="54">
        <v>3788.9111919229999</v>
      </c>
      <c r="BR45" s="51">
        <v>12149.360422035415</v>
      </c>
      <c r="BT45" s="134" t="s">
        <v>12</v>
      </c>
      <c r="BU45" s="134"/>
      <c r="BV45" s="49" t="s">
        <v>57</v>
      </c>
      <c r="BW45" s="53">
        <v>9461.6774640060776</v>
      </c>
      <c r="BX45" s="54">
        <v>4397.2865071059996</v>
      </c>
      <c r="BY45" s="51">
        <v>13858.963971112076</v>
      </c>
      <c r="BZ45" s="11"/>
      <c r="CA45" s="134" t="s">
        <v>12</v>
      </c>
      <c r="CB45" s="134"/>
      <c r="CC45" s="49" t="s">
        <v>57</v>
      </c>
      <c r="CD45" s="53">
        <v>12471.038984440002</v>
      </c>
      <c r="CE45" s="54">
        <v>4123.0070205770007</v>
      </c>
      <c r="CF45" s="51">
        <v>16594.046005017</v>
      </c>
    </row>
    <row r="46" spans="1:84" x14ac:dyDescent="0.2">
      <c r="A46" s="11"/>
      <c r="B46" s="134" t="s">
        <v>78</v>
      </c>
      <c r="C46" s="134"/>
      <c r="D46" s="49" t="s">
        <v>57</v>
      </c>
      <c r="E46" s="53">
        <v>6573.4924819999978</v>
      </c>
      <c r="F46" s="54">
        <v>16951.218730414592</v>
      </c>
      <c r="G46" s="51">
        <v>23524.71121241459</v>
      </c>
      <c r="H46" s="11"/>
      <c r="I46" s="134" t="s">
        <v>78</v>
      </c>
      <c r="J46" s="134"/>
      <c r="K46" s="49" t="s">
        <v>57</v>
      </c>
      <c r="L46" s="53">
        <v>7690.4370100000015</v>
      </c>
      <c r="M46" s="54">
        <v>18147.784398857599</v>
      </c>
      <c r="N46" s="51">
        <v>25838.2214088576</v>
      </c>
      <c r="P46" s="134" t="s">
        <v>78</v>
      </c>
      <c r="Q46" s="134"/>
      <c r="R46" s="49" t="s">
        <v>57</v>
      </c>
      <c r="S46" s="53">
        <v>5659.343904000003</v>
      </c>
      <c r="T46" s="54">
        <v>16568.407571616495</v>
      </c>
      <c r="U46" s="51">
        <v>22227.751475616496</v>
      </c>
      <c r="W46" s="134" t="s">
        <v>78</v>
      </c>
      <c r="X46" s="134"/>
      <c r="Y46" s="49" t="s">
        <v>57</v>
      </c>
      <c r="Z46" s="53">
        <v>5776.4874495454542</v>
      </c>
      <c r="AA46" s="54">
        <v>18581.560677211597</v>
      </c>
      <c r="AB46" s="51">
        <v>24358.04812675705</v>
      </c>
      <c r="AD46" s="134" t="s">
        <v>78</v>
      </c>
      <c r="AE46" s="134"/>
      <c r="AF46" s="49" t="s">
        <v>57</v>
      </c>
      <c r="AG46" s="53">
        <v>12312.509216123863</v>
      </c>
      <c r="AH46" s="54">
        <v>24854.364444830328</v>
      </c>
      <c r="AI46" s="51">
        <v>37166.873660954188</v>
      </c>
      <c r="AK46" s="134" t="s">
        <v>78</v>
      </c>
      <c r="AL46" s="134"/>
      <c r="AM46" s="49" t="s">
        <v>57</v>
      </c>
      <c r="AN46" s="53">
        <v>19034.14867200001</v>
      </c>
      <c r="AO46" s="54">
        <v>28555.764530999997</v>
      </c>
      <c r="AP46" s="51">
        <v>47589.913203000004</v>
      </c>
      <c r="AR46" s="134" t="s">
        <v>78</v>
      </c>
      <c r="AS46" s="134"/>
      <c r="AT46" s="49" t="s">
        <v>57</v>
      </c>
      <c r="AU46" s="53">
        <v>21365.466834546794</v>
      </c>
      <c r="AV46" s="54">
        <v>37732.667089239192</v>
      </c>
      <c r="AW46" s="51">
        <v>59098.133923785987</v>
      </c>
      <c r="AY46" s="134" t="s">
        <v>78</v>
      </c>
      <c r="AZ46" s="134"/>
      <c r="BA46" s="49" t="s">
        <v>57</v>
      </c>
      <c r="BB46" s="53">
        <v>30124.041980657868</v>
      </c>
      <c r="BC46" s="54">
        <v>48128.000705952931</v>
      </c>
      <c r="BD46" s="51">
        <v>78252.042686610803</v>
      </c>
      <c r="BF46" s="134" t="s">
        <v>78</v>
      </c>
      <c r="BG46" s="134"/>
      <c r="BH46" s="49" t="s">
        <v>57</v>
      </c>
      <c r="BI46" s="53">
        <v>24753.635159729634</v>
      </c>
      <c r="BJ46" s="54">
        <v>41603.428845842311</v>
      </c>
      <c r="BK46" s="51">
        <v>66357.064005571941</v>
      </c>
      <c r="BM46" s="134" t="s">
        <v>78</v>
      </c>
      <c r="BN46" s="134"/>
      <c r="BO46" s="49" t="s">
        <v>57</v>
      </c>
      <c r="BP46" s="53">
        <v>28796.506898398235</v>
      </c>
      <c r="BQ46" s="54">
        <v>43402.801035409444</v>
      </c>
      <c r="BR46" s="51">
        <v>72199.307933807679</v>
      </c>
      <c r="BT46" s="134" t="s">
        <v>78</v>
      </c>
      <c r="BU46" s="134"/>
      <c r="BV46" s="49" t="s">
        <v>57</v>
      </c>
      <c r="BW46" s="53">
        <v>30000.372630590795</v>
      </c>
      <c r="BX46" s="54">
        <v>43410.689789150674</v>
      </c>
      <c r="BY46" s="51">
        <v>73411.062419741473</v>
      </c>
      <c r="BZ46" s="11"/>
      <c r="CA46" s="134" t="s">
        <v>78</v>
      </c>
      <c r="CB46" s="134"/>
      <c r="CC46" s="49" t="s">
        <v>57</v>
      </c>
      <c r="CD46" s="53">
        <v>37036.578354394995</v>
      </c>
      <c r="CE46" s="54">
        <v>56371.308517233985</v>
      </c>
      <c r="CF46" s="51">
        <v>93407.886871628987</v>
      </c>
    </row>
    <row r="47" spans="1:84" x14ac:dyDescent="0.2">
      <c r="A47" s="11"/>
      <c r="B47" s="134" t="s">
        <v>79</v>
      </c>
      <c r="C47" s="134"/>
      <c r="D47" s="49" t="s">
        <v>57</v>
      </c>
      <c r="E47" s="53">
        <v>33245.015612999996</v>
      </c>
      <c r="F47" s="54">
        <v>32783.595024801733</v>
      </c>
      <c r="G47" s="51">
        <v>66028.610637801728</v>
      </c>
      <c r="H47" s="11"/>
      <c r="I47" s="134" t="s">
        <v>79</v>
      </c>
      <c r="J47" s="134"/>
      <c r="K47" s="49" t="s">
        <v>57</v>
      </c>
      <c r="L47" s="53">
        <v>26420.420375882361</v>
      </c>
      <c r="M47" s="54">
        <v>23694.867108529412</v>
      </c>
      <c r="N47" s="51">
        <v>50115.287484411776</v>
      </c>
      <c r="P47" s="134" t="s">
        <v>79</v>
      </c>
      <c r="Q47" s="134"/>
      <c r="R47" s="49" t="s">
        <v>57</v>
      </c>
      <c r="S47" s="53">
        <v>23969.835077</v>
      </c>
      <c r="T47" s="54">
        <v>19718.891924829681</v>
      </c>
      <c r="U47" s="51">
        <v>43688.727001829684</v>
      </c>
      <c r="W47" s="134" t="s">
        <v>79</v>
      </c>
      <c r="X47" s="134"/>
      <c r="Y47" s="49" t="s">
        <v>57</v>
      </c>
      <c r="Z47" s="53">
        <v>24116.707691235293</v>
      </c>
      <c r="AA47" s="54">
        <v>21565.454954819994</v>
      </c>
      <c r="AB47" s="51">
        <v>45682.162646055287</v>
      </c>
      <c r="AD47" s="134" t="s">
        <v>79</v>
      </c>
      <c r="AE47" s="134"/>
      <c r="AF47" s="49" t="s">
        <v>57</v>
      </c>
      <c r="AG47" s="53">
        <v>26252.807625791029</v>
      </c>
      <c r="AH47" s="54">
        <v>18527.94581259133</v>
      </c>
      <c r="AI47" s="51">
        <v>44780.753438382359</v>
      </c>
      <c r="AK47" s="134" t="s">
        <v>79</v>
      </c>
      <c r="AL47" s="134"/>
      <c r="AM47" s="49" t="s">
        <v>57</v>
      </c>
      <c r="AN47" s="53">
        <v>25236.481024000004</v>
      </c>
      <c r="AO47" s="54">
        <v>18866.839752411764</v>
      </c>
      <c r="AP47" s="51">
        <v>44103.320776411769</v>
      </c>
      <c r="AR47" s="134" t="s">
        <v>79</v>
      </c>
      <c r="AS47" s="134"/>
      <c r="AT47" s="49" t="s">
        <v>57</v>
      </c>
      <c r="AU47" s="53">
        <v>23424.744720999995</v>
      </c>
      <c r="AV47" s="54">
        <v>18260.659876124413</v>
      </c>
      <c r="AW47" s="51">
        <v>41685.404597124405</v>
      </c>
      <c r="AY47" s="134" t="s">
        <v>79</v>
      </c>
      <c r="AZ47" s="134"/>
      <c r="BA47" s="49" t="s">
        <v>57</v>
      </c>
      <c r="BB47" s="53">
        <v>23096.188239419342</v>
      </c>
      <c r="BC47" s="54">
        <v>21711.875532053084</v>
      </c>
      <c r="BD47" s="51">
        <v>44808.063771472429</v>
      </c>
      <c r="BF47" s="134" t="s">
        <v>79</v>
      </c>
      <c r="BG47" s="134"/>
      <c r="BH47" s="49" t="s">
        <v>57</v>
      </c>
      <c r="BI47" s="53">
        <v>13379.229003133998</v>
      </c>
      <c r="BJ47" s="54">
        <v>15236.746483994599</v>
      </c>
      <c r="BK47" s="51">
        <v>28615.975487128599</v>
      </c>
      <c r="BM47" s="134" t="s">
        <v>79</v>
      </c>
      <c r="BN47" s="134"/>
      <c r="BO47" s="49" t="s">
        <v>57</v>
      </c>
      <c r="BP47" s="53">
        <v>11882.751214600665</v>
      </c>
      <c r="BQ47" s="54">
        <v>13217.602158238786</v>
      </c>
      <c r="BR47" s="51">
        <v>25100.35337283945</v>
      </c>
      <c r="BT47" s="134" t="s">
        <v>79</v>
      </c>
      <c r="BU47" s="134"/>
      <c r="BV47" s="49" t="s">
        <v>57</v>
      </c>
      <c r="BW47" s="53">
        <v>11862.647007959709</v>
      </c>
      <c r="BX47" s="54">
        <v>14494.922965540569</v>
      </c>
      <c r="BY47" s="51">
        <v>26357.569973500278</v>
      </c>
      <c r="BZ47" s="11"/>
      <c r="CA47" s="134" t="s">
        <v>79</v>
      </c>
      <c r="CB47" s="134"/>
      <c r="CC47" s="49" t="s">
        <v>57</v>
      </c>
      <c r="CD47" s="53">
        <v>10772.591946030994</v>
      </c>
      <c r="CE47" s="54">
        <v>13601.953333101997</v>
      </c>
      <c r="CF47" s="51">
        <v>24374.545279132992</v>
      </c>
    </row>
    <row r="48" spans="1:84" ht="13.5" thickBot="1" x14ac:dyDescent="0.25">
      <c r="A48" s="11"/>
      <c r="B48" s="134" t="s">
        <v>4</v>
      </c>
      <c r="C48" s="134"/>
      <c r="D48" s="49" t="s">
        <v>57</v>
      </c>
      <c r="E48" s="53">
        <v>14805.616174999999</v>
      </c>
      <c r="F48" s="54">
        <v>18078.075176999999</v>
      </c>
      <c r="G48" s="51">
        <v>32883.691351999994</v>
      </c>
      <c r="H48" s="11"/>
      <c r="I48" s="134" t="s">
        <v>4</v>
      </c>
      <c r="J48" s="134"/>
      <c r="K48" s="49" t="s">
        <v>57</v>
      </c>
      <c r="L48" s="53">
        <v>16528.452799999999</v>
      </c>
      <c r="M48" s="54">
        <v>18409.943936</v>
      </c>
      <c r="N48" s="51">
        <v>34938.396735999995</v>
      </c>
      <c r="P48" s="134" t="s">
        <v>4</v>
      </c>
      <c r="Q48" s="134"/>
      <c r="R48" s="49" t="s">
        <v>57</v>
      </c>
      <c r="S48" s="53">
        <v>16932.917000000001</v>
      </c>
      <c r="T48" s="54">
        <v>18129.498549</v>
      </c>
      <c r="U48" s="51">
        <v>35062.415548999998</v>
      </c>
      <c r="W48" s="134" t="s">
        <v>4</v>
      </c>
      <c r="X48" s="134"/>
      <c r="Y48" s="49" t="s">
        <v>57</v>
      </c>
      <c r="Z48" s="53">
        <v>17030.728611999999</v>
      </c>
      <c r="AA48" s="54">
        <v>18191.206140999999</v>
      </c>
      <c r="AB48" s="51">
        <v>35221.934752999994</v>
      </c>
      <c r="AD48" s="134" t="s">
        <v>4</v>
      </c>
      <c r="AE48" s="134"/>
      <c r="AF48" s="49" t="s">
        <v>57</v>
      </c>
      <c r="AG48" s="53">
        <v>14603.513786</v>
      </c>
      <c r="AH48" s="54">
        <v>18872.448068000002</v>
      </c>
      <c r="AI48" s="51">
        <v>33475.961854000001</v>
      </c>
      <c r="AK48" s="134" t="s">
        <v>4</v>
      </c>
      <c r="AL48" s="134"/>
      <c r="AM48" s="49" t="s">
        <v>57</v>
      </c>
      <c r="AN48" s="53">
        <v>14466.387929</v>
      </c>
      <c r="AO48" s="54">
        <v>20351.216848999997</v>
      </c>
      <c r="AP48" s="51">
        <v>34817.604777999994</v>
      </c>
      <c r="AR48" s="134" t="s">
        <v>4</v>
      </c>
      <c r="AS48" s="134"/>
      <c r="AT48" s="49" t="s">
        <v>57</v>
      </c>
      <c r="AU48" s="53">
        <v>14745.754489000001</v>
      </c>
      <c r="AV48" s="54">
        <v>18034.519575999999</v>
      </c>
      <c r="AW48" s="51">
        <v>32780.274064999998</v>
      </c>
      <c r="AY48" s="134" t="s">
        <v>4</v>
      </c>
      <c r="AZ48" s="134"/>
      <c r="BA48" s="49" t="s">
        <v>57</v>
      </c>
      <c r="BB48" s="53">
        <v>14127.528847936213</v>
      </c>
      <c r="BC48" s="54">
        <v>18427.700065806002</v>
      </c>
      <c r="BD48" s="51">
        <v>32555.228913742216</v>
      </c>
      <c r="BF48" s="134" t="s">
        <v>4</v>
      </c>
      <c r="BG48" s="134"/>
      <c r="BH48" s="49" t="s">
        <v>57</v>
      </c>
      <c r="BI48" s="53">
        <v>14490.257</v>
      </c>
      <c r="BJ48" s="54">
        <v>19099.247556056998</v>
      </c>
      <c r="BK48" s="51">
        <v>33589.504556057</v>
      </c>
      <c r="BM48" s="134" t="s">
        <v>4</v>
      </c>
      <c r="BN48" s="134"/>
      <c r="BO48" s="49" t="s">
        <v>57</v>
      </c>
      <c r="BP48" s="53">
        <v>15247.849</v>
      </c>
      <c r="BQ48" s="54">
        <v>19896.887129912</v>
      </c>
      <c r="BR48" s="51">
        <v>35144.736129912002</v>
      </c>
      <c r="BT48" s="134" t="s">
        <v>4</v>
      </c>
      <c r="BU48" s="134"/>
      <c r="BV48" s="49" t="s">
        <v>57</v>
      </c>
      <c r="BW48" s="53">
        <v>14465.222</v>
      </c>
      <c r="BX48" s="54">
        <v>19785.343670230999</v>
      </c>
      <c r="BY48" s="51">
        <v>34250.565670231001</v>
      </c>
      <c r="BZ48" s="11"/>
      <c r="CA48" s="134" t="s">
        <v>4</v>
      </c>
      <c r="CB48" s="134"/>
      <c r="CC48" s="49" t="s">
        <v>57</v>
      </c>
      <c r="CD48" s="53">
        <v>14162.759</v>
      </c>
      <c r="CE48" s="54">
        <v>19603.862478491003</v>
      </c>
      <c r="CF48" s="51">
        <v>33766.621478491004</v>
      </c>
    </row>
    <row r="49" spans="1:84" ht="13.5" thickBot="1" x14ac:dyDescent="0.25">
      <c r="A49" s="11"/>
      <c r="B49" s="252" t="s">
        <v>81</v>
      </c>
      <c r="C49" s="252"/>
      <c r="D49" s="252"/>
      <c r="E49" s="252"/>
      <c r="F49" s="252"/>
      <c r="G49" s="252"/>
      <c r="H49" s="11"/>
      <c r="I49" s="252" t="s">
        <v>81</v>
      </c>
      <c r="J49" s="252"/>
      <c r="K49" s="252"/>
      <c r="L49" s="252"/>
      <c r="M49" s="252"/>
      <c r="N49" s="252"/>
      <c r="P49" s="252" t="s">
        <v>81</v>
      </c>
      <c r="Q49" s="252"/>
      <c r="R49" s="252"/>
      <c r="S49" s="252"/>
      <c r="T49" s="252"/>
      <c r="U49" s="252"/>
      <c r="W49" s="239" t="s">
        <v>81</v>
      </c>
      <c r="X49" s="239"/>
      <c r="Y49" s="239"/>
      <c r="Z49" s="239"/>
      <c r="AA49" s="239"/>
      <c r="AB49" s="239"/>
      <c r="AD49" s="239" t="s">
        <v>81</v>
      </c>
      <c r="AE49" s="239"/>
      <c r="AF49" s="239"/>
      <c r="AG49" s="239"/>
      <c r="AH49" s="239"/>
      <c r="AI49" s="239"/>
      <c r="AK49" s="239" t="s">
        <v>81</v>
      </c>
      <c r="AL49" s="239"/>
      <c r="AM49" s="239"/>
      <c r="AN49" s="239"/>
      <c r="AO49" s="239"/>
      <c r="AP49" s="239"/>
      <c r="AR49" s="239" t="s">
        <v>81</v>
      </c>
      <c r="AS49" s="239"/>
      <c r="AT49" s="239"/>
      <c r="AU49" s="239"/>
      <c r="AV49" s="239"/>
      <c r="AW49" s="239"/>
      <c r="AY49" s="239" t="s">
        <v>81</v>
      </c>
      <c r="AZ49" s="239"/>
      <c r="BA49" s="239"/>
      <c r="BB49" s="239"/>
      <c r="BC49" s="239"/>
      <c r="BD49" s="239"/>
      <c r="BF49" s="239" t="s">
        <v>81</v>
      </c>
      <c r="BG49" s="239"/>
      <c r="BH49" s="239"/>
      <c r="BI49" s="239"/>
      <c r="BJ49" s="239"/>
      <c r="BK49" s="239"/>
      <c r="BM49" s="239" t="s">
        <v>81</v>
      </c>
      <c r="BN49" s="239"/>
      <c r="BO49" s="239"/>
      <c r="BP49" s="239"/>
      <c r="BQ49" s="239"/>
      <c r="BR49" s="239"/>
      <c r="BT49" s="239" t="s">
        <v>81</v>
      </c>
      <c r="BU49" s="239"/>
      <c r="BV49" s="239"/>
      <c r="BW49" s="239"/>
      <c r="BX49" s="239"/>
      <c r="BY49" s="239"/>
      <c r="BZ49" s="11"/>
      <c r="CA49" s="239" t="s">
        <v>81</v>
      </c>
      <c r="CB49" s="239"/>
      <c r="CC49" s="239"/>
      <c r="CD49" s="239"/>
      <c r="CE49" s="239"/>
      <c r="CF49" s="239"/>
    </row>
    <row r="50" spans="1:84" x14ac:dyDescent="0.2">
      <c r="A50" s="11"/>
      <c r="B50" s="134" t="s">
        <v>82</v>
      </c>
      <c r="C50" s="134"/>
      <c r="D50" s="49" t="s">
        <v>40</v>
      </c>
      <c r="E50" s="54">
        <v>141951.6636532</v>
      </c>
      <c r="F50" s="54">
        <v>174363.74011968001</v>
      </c>
      <c r="G50" s="51">
        <v>316315.40377287997</v>
      </c>
      <c r="H50" s="11"/>
      <c r="I50" s="134" t="s">
        <v>82</v>
      </c>
      <c r="J50" s="134"/>
      <c r="K50" s="49" t="s">
        <v>40</v>
      </c>
      <c r="L50" s="54">
        <v>137437.62865319999</v>
      </c>
      <c r="M50" s="54">
        <v>228565.003165156</v>
      </c>
      <c r="N50" s="51">
        <v>366002.63181835599</v>
      </c>
      <c r="P50" s="134" t="s">
        <v>82</v>
      </c>
      <c r="Q50" s="134"/>
      <c r="R50" s="49" t="s">
        <v>40</v>
      </c>
      <c r="S50" s="54">
        <v>152664.842</v>
      </c>
      <c r="T50" s="54">
        <v>179514.26500000001</v>
      </c>
      <c r="U50" s="51">
        <v>332179.10700000002</v>
      </c>
      <c r="W50" s="134" t="s">
        <v>82</v>
      </c>
      <c r="X50" s="134"/>
      <c r="Y50" s="49" t="s">
        <v>40</v>
      </c>
      <c r="Z50" s="54">
        <v>204268.356</v>
      </c>
      <c r="AA50" s="54">
        <v>256849.63700000002</v>
      </c>
      <c r="AB50" s="51">
        <v>461117.99300000002</v>
      </c>
      <c r="AD50" s="134" t="s">
        <v>82</v>
      </c>
      <c r="AE50" s="134"/>
      <c r="AF50" s="49" t="s">
        <v>40</v>
      </c>
      <c r="AG50" s="54">
        <v>144699.21367365782</v>
      </c>
      <c r="AH50" s="54">
        <v>356575.22599999997</v>
      </c>
      <c r="AI50" s="51">
        <v>501274.43967365776</v>
      </c>
      <c r="AK50" s="134" t="s">
        <v>82</v>
      </c>
      <c r="AL50" s="134"/>
      <c r="AM50" s="49" t="s">
        <v>40</v>
      </c>
      <c r="AN50" s="54">
        <v>85582.619000000006</v>
      </c>
      <c r="AO50" s="54">
        <v>337775.69</v>
      </c>
      <c r="AP50" s="51">
        <v>423358.30900000001</v>
      </c>
      <c r="AR50" s="134" t="s">
        <v>82</v>
      </c>
      <c r="AS50" s="134"/>
      <c r="AT50" s="49" t="s">
        <v>40</v>
      </c>
      <c r="AU50" s="54">
        <v>164819.56599999999</v>
      </c>
      <c r="AV50" s="54">
        <v>404237.07999999996</v>
      </c>
      <c r="AW50" s="51">
        <v>569056.64599999995</v>
      </c>
      <c r="AY50" s="134" t="s">
        <v>82</v>
      </c>
      <c r="AZ50" s="134"/>
      <c r="BA50" s="49" t="s">
        <v>40</v>
      </c>
      <c r="BB50" s="54">
        <v>170222.06472700002</v>
      </c>
      <c r="BC50" s="54">
        <v>464364.08444200002</v>
      </c>
      <c r="BD50" s="51">
        <v>634586.1491690001</v>
      </c>
      <c r="BF50" s="134" t="s">
        <v>82</v>
      </c>
      <c r="BG50" s="134"/>
      <c r="BH50" s="49" t="s">
        <v>40</v>
      </c>
      <c r="BI50" s="54">
        <v>214624.907312</v>
      </c>
      <c r="BJ50" s="54">
        <v>464375</v>
      </c>
      <c r="BK50" s="51">
        <v>678999.90731199994</v>
      </c>
      <c r="BM50" s="134" t="s">
        <v>82</v>
      </c>
      <c r="BN50" s="134"/>
      <c r="BO50" s="49" t="s">
        <v>40</v>
      </c>
      <c r="BP50" s="54">
        <v>264938.41687199997</v>
      </c>
      <c r="BQ50" s="54">
        <v>518166</v>
      </c>
      <c r="BR50" s="51">
        <v>783104.41687199997</v>
      </c>
      <c r="BT50" s="134" t="s">
        <v>82</v>
      </c>
      <c r="BU50" s="134"/>
      <c r="BV50" s="49" t="s">
        <v>40</v>
      </c>
      <c r="BW50" s="54">
        <v>309203.01579199999</v>
      </c>
      <c r="BX50" s="54">
        <v>521851</v>
      </c>
      <c r="BY50" s="51">
        <v>831054.01579199999</v>
      </c>
      <c r="BZ50" s="11"/>
      <c r="CA50" s="134" t="s">
        <v>82</v>
      </c>
      <c r="CB50" s="134"/>
      <c r="CC50" s="49" t="s">
        <v>40</v>
      </c>
      <c r="CD50" s="54">
        <v>364207</v>
      </c>
      <c r="CE50" s="54">
        <v>493562.80317599996</v>
      </c>
      <c r="CF50" s="51">
        <v>857769.80317600002</v>
      </c>
    </row>
    <row r="51" spans="1:84" x14ac:dyDescent="0.2">
      <c r="A51" s="11"/>
      <c r="B51" s="134" t="s">
        <v>83</v>
      </c>
      <c r="C51" s="134"/>
      <c r="D51" s="49" t="s">
        <v>40</v>
      </c>
      <c r="E51" s="54">
        <v>19437.2522011</v>
      </c>
      <c r="F51" s="54">
        <v>41267.494528640003</v>
      </c>
      <c r="G51" s="51">
        <v>60704.74672974</v>
      </c>
      <c r="H51" s="11"/>
      <c r="I51" s="134" t="s">
        <v>83</v>
      </c>
      <c r="J51" s="134"/>
      <c r="K51" s="49" t="s">
        <v>40</v>
      </c>
      <c r="L51" s="54">
        <v>22741.522169199998</v>
      </c>
      <c r="M51" s="54">
        <v>21147.166923435998</v>
      </c>
      <c r="N51" s="51">
        <v>43888.689092635992</v>
      </c>
      <c r="P51" s="134" t="s">
        <v>83</v>
      </c>
      <c r="Q51" s="134"/>
      <c r="R51" s="49" t="s">
        <v>40</v>
      </c>
      <c r="S51" s="54">
        <v>21559.250999999997</v>
      </c>
      <c r="T51" s="54">
        <v>15825.279999999999</v>
      </c>
      <c r="U51" s="51">
        <v>37384.530999999995</v>
      </c>
      <c r="W51" s="134" t="s">
        <v>83</v>
      </c>
      <c r="X51" s="134"/>
      <c r="Y51" s="49" t="s">
        <v>40</v>
      </c>
      <c r="Z51" s="54">
        <v>28244.951000000001</v>
      </c>
      <c r="AA51" s="54">
        <v>40045.644</v>
      </c>
      <c r="AB51" s="51">
        <v>68290.595000000001</v>
      </c>
      <c r="AD51" s="134" t="s">
        <v>83</v>
      </c>
      <c r="AE51" s="134"/>
      <c r="AF51" s="49" t="s">
        <v>40</v>
      </c>
      <c r="AG51" s="54">
        <v>122311.56134558072</v>
      </c>
      <c r="AH51" s="54">
        <v>30184.815999999999</v>
      </c>
      <c r="AI51" s="51">
        <v>152496.37734558072</v>
      </c>
      <c r="AK51" s="134" t="s">
        <v>83</v>
      </c>
      <c r="AL51" s="134"/>
      <c r="AM51" s="49" t="s">
        <v>40</v>
      </c>
      <c r="AN51" s="54">
        <v>22233.79</v>
      </c>
      <c r="AO51" s="54">
        <v>35490.432999999997</v>
      </c>
      <c r="AP51" s="51">
        <v>57724.222999999998</v>
      </c>
      <c r="AR51" s="134" t="s">
        <v>83</v>
      </c>
      <c r="AS51" s="134"/>
      <c r="AT51" s="49" t="s">
        <v>40</v>
      </c>
      <c r="AU51" s="54">
        <v>14497.447</v>
      </c>
      <c r="AV51" s="54">
        <v>47636.23</v>
      </c>
      <c r="AW51" s="51">
        <v>62133.677000000003</v>
      </c>
      <c r="AY51" s="134" t="s">
        <v>83</v>
      </c>
      <c r="AZ51" s="134"/>
      <c r="BA51" s="49" t="s">
        <v>40</v>
      </c>
      <c r="BB51" s="54">
        <v>47043.868497000003</v>
      </c>
      <c r="BC51" s="54">
        <v>40426.565527999999</v>
      </c>
      <c r="BD51" s="51">
        <v>87470.434024999995</v>
      </c>
      <c r="BF51" s="134" t="s">
        <v>83</v>
      </c>
      <c r="BG51" s="134"/>
      <c r="BH51" s="49" t="s">
        <v>40</v>
      </c>
      <c r="BI51" s="54">
        <v>42524.873049999995</v>
      </c>
      <c r="BJ51" s="54">
        <v>51453</v>
      </c>
      <c r="BK51" s="51">
        <v>93977.873049999995</v>
      </c>
      <c r="BM51" s="134" t="s">
        <v>83</v>
      </c>
      <c r="BN51" s="134"/>
      <c r="BO51" s="49" t="s">
        <v>40</v>
      </c>
      <c r="BP51" s="54">
        <v>35602.365890000001</v>
      </c>
      <c r="BQ51" s="54">
        <v>52836</v>
      </c>
      <c r="BR51" s="51">
        <v>88438.365890000001</v>
      </c>
      <c r="BT51" s="134" t="s">
        <v>83</v>
      </c>
      <c r="BU51" s="134"/>
      <c r="BV51" s="49" t="s">
        <v>40</v>
      </c>
      <c r="BW51" s="54">
        <v>43706.665380999999</v>
      </c>
      <c r="BX51" s="54">
        <v>57026</v>
      </c>
      <c r="BY51" s="51">
        <v>100732.665381</v>
      </c>
      <c r="BZ51" s="11"/>
      <c r="CA51" s="134" t="s">
        <v>83</v>
      </c>
      <c r="CB51" s="134"/>
      <c r="CC51" s="49" t="s">
        <v>40</v>
      </c>
      <c r="CD51" s="54">
        <v>55484</v>
      </c>
      <c r="CE51" s="54">
        <v>66223.775265000004</v>
      </c>
      <c r="CF51" s="51">
        <v>121707.775265</v>
      </c>
    </row>
    <row r="52" spans="1:84" x14ac:dyDescent="0.2">
      <c r="A52" s="11"/>
      <c r="B52" s="134" t="s">
        <v>84</v>
      </c>
      <c r="C52" s="134"/>
      <c r="D52" s="49" t="s">
        <v>40</v>
      </c>
      <c r="E52" s="54">
        <v>36175.353700400003</v>
      </c>
      <c r="F52" s="54">
        <v>40454.364424960004</v>
      </c>
      <c r="G52" s="51">
        <v>76629.718125359999</v>
      </c>
      <c r="H52" s="11"/>
      <c r="I52" s="134" t="s">
        <v>84</v>
      </c>
      <c r="J52" s="134"/>
      <c r="K52" s="49" t="s">
        <v>40</v>
      </c>
      <c r="L52" s="54">
        <v>33275.2836685</v>
      </c>
      <c r="M52" s="54">
        <v>65568.887591104998</v>
      </c>
      <c r="N52" s="51">
        <v>98844.171259605006</v>
      </c>
      <c r="P52" s="134" t="s">
        <v>84</v>
      </c>
      <c r="Q52" s="134"/>
      <c r="R52" s="49" t="s">
        <v>40</v>
      </c>
      <c r="S52" s="54">
        <v>34321.827000000005</v>
      </c>
      <c r="T52" s="54">
        <v>57385.096000000005</v>
      </c>
      <c r="U52" s="51">
        <v>91706.92300000001</v>
      </c>
      <c r="W52" s="134" t="s">
        <v>84</v>
      </c>
      <c r="X52" s="134"/>
      <c r="Y52" s="49" t="s">
        <v>40</v>
      </c>
      <c r="Z52" s="54">
        <v>38168.33</v>
      </c>
      <c r="AA52" s="54">
        <v>86192.604000000007</v>
      </c>
      <c r="AB52" s="51">
        <v>124360.93400000001</v>
      </c>
      <c r="AD52" s="134" t="s">
        <v>84</v>
      </c>
      <c r="AE52" s="134"/>
      <c r="AF52" s="49" t="s">
        <v>40</v>
      </c>
      <c r="AG52" s="54">
        <v>55883.099854766268</v>
      </c>
      <c r="AH52" s="54">
        <v>97460.298999999999</v>
      </c>
      <c r="AI52" s="51">
        <v>153343.39885476627</v>
      </c>
      <c r="AK52" s="134" t="s">
        <v>84</v>
      </c>
      <c r="AL52" s="134"/>
      <c r="AM52" s="49" t="s">
        <v>40</v>
      </c>
      <c r="AN52" s="54">
        <v>29258.93</v>
      </c>
      <c r="AO52" s="54">
        <v>71667.584000000003</v>
      </c>
      <c r="AP52" s="51">
        <v>100926.514</v>
      </c>
      <c r="AR52" s="134" t="s">
        <v>84</v>
      </c>
      <c r="AS52" s="134"/>
      <c r="AT52" s="49" t="s">
        <v>40</v>
      </c>
      <c r="AU52" s="54">
        <v>34463.752999999997</v>
      </c>
      <c r="AV52" s="54">
        <v>113167.1</v>
      </c>
      <c r="AW52" s="51">
        <v>147630.853</v>
      </c>
      <c r="AY52" s="134" t="s">
        <v>84</v>
      </c>
      <c r="AZ52" s="134"/>
      <c r="BA52" s="49" t="s">
        <v>40</v>
      </c>
      <c r="BB52" s="54">
        <v>65601.009160999994</v>
      </c>
      <c r="BC52" s="54">
        <v>114067.117857</v>
      </c>
      <c r="BD52" s="51">
        <v>179668.127018</v>
      </c>
      <c r="BF52" s="134" t="s">
        <v>84</v>
      </c>
      <c r="BG52" s="134"/>
      <c r="BH52" s="49" t="s">
        <v>40</v>
      </c>
      <c r="BI52" s="54">
        <v>79498.821307000006</v>
      </c>
      <c r="BJ52" s="54">
        <v>106266</v>
      </c>
      <c r="BK52" s="51">
        <v>185764.82130700001</v>
      </c>
      <c r="BM52" s="134" t="s">
        <v>84</v>
      </c>
      <c r="BN52" s="134"/>
      <c r="BO52" s="49" t="s">
        <v>40</v>
      </c>
      <c r="BP52" s="54">
        <v>81453.224878000008</v>
      </c>
      <c r="BQ52" s="54">
        <v>94931</v>
      </c>
      <c r="BR52" s="51">
        <v>176384.22487800001</v>
      </c>
      <c r="BT52" s="134" t="s">
        <v>84</v>
      </c>
      <c r="BU52" s="134"/>
      <c r="BV52" s="49" t="s">
        <v>40</v>
      </c>
      <c r="BW52" s="54">
        <v>110694.329078</v>
      </c>
      <c r="BX52" s="54">
        <v>104970</v>
      </c>
      <c r="BY52" s="51">
        <v>215664.32907799998</v>
      </c>
      <c r="BZ52" s="11"/>
      <c r="CA52" s="134" t="s">
        <v>84</v>
      </c>
      <c r="CB52" s="134"/>
      <c r="CC52" s="49" t="s">
        <v>40</v>
      </c>
      <c r="CD52" s="54">
        <v>170037</v>
      </c>
      <c r="CE52" s="54">
        <v>126380.002765</v>
      </c>
      <c r="CF52" s="51">
        <v>296417.00276499998</v>
      </c>
    </row>
    <row r="53" spans="1:84" x14ac:dyDescent="0.2">
      <c r="A53" s="11"/>
      <c r="B53" s="134" t="s">
        <v>85</v>
      </c>
      <c r="C53" s="134">
        <v>10</v>
      </c>
      <c r="D53" s="49" t="s">
        <v>40</v>
      </c>
      <c r="E53" s="54">
        <v>0</v>
      </c>
      <c r="F53" s="54">
        <v>17375.25</v>
      </c>
      <c r="G53" s="51">
        <v>17375.25</v>
      </c>
      <c r="H53" s="11"/>
      <c r="I53" s="134" t="s">
        <v>85</v>
      </c>
      <c r="J53" s="134">
        <v>10</v>
      </c>
      <c r="K53" s="49" t="s">
        <v>40</v>
      </c>
      <c r="L53" s="54">
        <v>0</v>
      </c>
      <c r="M53" s="54">
        <v>29995.600000000002</v>
      </c>
      <c r="N53" s="51">
        <v>29995.600000000002</v>
      </c>
      <c r="P53" s="134" t="s">
        <v>85</v>
      </c>
      <c r="Q53" s="134">
        <v>10</v>
      </c>
      <c r="R53" s="49" t="s">
        <v>40</v>
      </c>
      <c r="S53" s="54">
        <v>0</v>
      </c>
      <c r="T53" s="54">
        <v>33637.279999999999</v>
      </c>
      <c r="U53" s="51">
        <v>33637.279999999999</v>
      </c>
      <c r="W53" s="134" t="s">
        <v>85</v>
      </c>
      <c r="X53" s="134">
        <v>10</v>
      </c>
      <c r="Y53" s="49" t="s">
        <v>40</v>
      </c>
      <c r="Z53" s="54">
        <v>0</v>
      </c>
      <c r="AA53" s="54">
        <v>47073</v>
      </c>
      <c r="AB53" s="51">
        <v>47073</v>
      </c>
      <c r="AD53" s="134" t="s">
        <v>85</v>
      </c>
      <c r="AE53" s="134">
        <v>9</v>
      </c>
      <c r="AF53" s="49" t="s">
        <v>40</v>
      </c>
      <c r="AG53" s="54">
        <v>0</v>
      </c>
      <c r="AH53" s="54">
        <v>65679.94</v>
      </c>
      <c r="AI53" s="51">
        <v>65679.94</v>
      </c>
      <c r="AK53" s="134" t="s">
        <v>85</v>
      </c>
      <c r="AL53" s="134">
        <v>10</v>
      </c>
      <c r="AM53" s="49" t="s">
        <v>40</v>
      </c>
      <c r="AN53" s="54">
        <v>0</v>
      </c>
      <c r="AO53" s="54">
        <v>80714</v>
      </c>
      <c r="AP53" s="51">
        <v>80714</v>
      </c>
      <c r="AR53" s="134" t="s">
        <v>85</v>
      </c>
      <c r="AS53" s="134">
        <v>9</v>
      </c>
      <c r="AT53" s="49" t="s">
        <v>40</v>
      </c>
      <c r="AU53" s="54">
        <v>0</v>
      </c>
      <c r="AV53" s="54">
        <v>69006.099999999991</v>
      </c>
      <c r="AW53" s="51">
        <v>69006.099999999991</v>
      </c>
      <c r="AY53" s="134" t="s">
        <v>85</v>
      </c>
      <c r="AZ53" s="134">
        <v>9</v>
      </c>
      <c r="BA53" s="49" t="s">
        <v>40</v>
      </c>
      <c r="BB53" s="54">
        <v>0</v>
      </c>
      <c r="BC53" s="54">
        <v>61280.328584999996</v>
      </c>
      <c r="BD53" s="51">
        <v>61280.328584999996</v>
      </c>
      <c r="BF53" s="134" t="s">
        <v>85</v>
      </c>
      <c r="BG53" s="134">
        <v>9</v>
      </c>
      <c r="BH53" s="49" t="s">
        <v>40</v>
      </c>
      <c r="BI53" s="54">
        <v>1748</v>
      </c>
      <c r="BJ53" s="54">
        <v>52763</v>
      </c>
      <c r="BK53" s="51">
        <v>54511</v>
      </c>
      <c r="BM53" s="134" t="s">
        <v>85</v>
      </c>
      <c r="BN53" s="134">
        <v>9</v>
      </c>
      <c r="BO53" s="49" t="s">
        <v>40</v>
      </c>
      <c r="BP53" s="54">
        <v>0</v>
      </c>
      <c r="BQ53" s="54">
        <v>56172</v>
      </c>
      <c r="BR53" s="51">
        <v>56172</v>
      </c>
      <c r="BT53" s="134" t="s">
        <v>85</v>
      </c>
      <c r="BU53" s="134">
        <v>9</v>
      </c>
      <c r="BV53" s="49" t="s">
        <v>40</v>
      </c>
      <c r="BW53" s="54">
        <v>160.436611</v>
      </c>
      <c r="BX53" s="54">
        <v>52329</v>
      </c>
      <c r="BY53" s="51">
        <v>52489.436610999997</v>
      </c>
      <c r="BZ53" s="11"/>
      <c r="CA53" s="134" t="s">
        <v>85</v>
      </c>
      <c r="CB53" s="134">
        <v>9</v>
      </c>
      <c r="CC53" s="49" t="s">
        <v>40</v>
      </c>
      <c r="CD53" s="54">
        <v>0</v>
      </c>
      <c r="CE53" s="54">
        <v>72139.913845000003</v>
      </c>
      <c r="CF53" s="51">
        <v>72139.913845000003</v>
      </c>
    </row>
    <row r="54" spans="1:84" x14ac:dyDescent="0.2">
      <c r="A54" s="11"/>
      <c r="B54" s="134" t="s">
        <v>87</v>
      </c>
      <c r="C54" s="134"/>
      <c r="D54" s="49" t="s">
        <v>40</v>
      </c>
      <c r="E54" s="54">
        <v>26630.834200000001</v>
      </c>
      <c r="F54" s="54">
        <v>40740.2166555</v>
      </c>
      <c r="G54" s="51">
        <v>67371.050855499998</v>
      </c>
      <c r="H54" s="11"/>
      <c r="I54" s="134" t="s">
        <v>87</v>
      </c>
      <c r="J54" s="134"/>
      <c r="K54" s="49" t="s">
        <v>40</v>
      </c>
      <c r="L54" s="54">
        <v>24088.497607999998</v>
      </c>
      <c r="M54" s="54">
        <v>31499.633526000001</v>
      </c>
      <c r="N54" s="51">
        <v>55588.131133999996</v>
      </c>
      <c r="P54" s="134" t="s">
        <v>87</v>
      </c>
      <c r="Q54" s="134"/>
      <c r="R54" s="49" t="s">
        <v>40</v>
      </c>
      <c r="S54" s="54">
        <v>26121.194</v>
      </c>
      <c r="T54" s="54">
        <v>30590.247999999992</v>
      </c>
      <c r="U54" s="51">
        <v>56711.441999999995</v>
      </c>
      <c r="W54" s="134" t="s">
        <v>87</v>
      </c>
      <c r="X54" s="134"/>
      <c r="Y54" s="49" t="s">
        <v>40</v>
      </c>
      <c r="Z54" s="54">
        <v>24570.550000000003</v>
      </c>
      <c r="AA54" s="54">
        <v>29405.018000000004</v>
      </c>
      <c r="AB54" s="51">
        <v>53975.568000000007</v>
      </c>
      <c r="AD54" s="134" t="s">
        <v>87</v>
      </c>
      <c r="AE54" s="134"/>
      <c r="AF54" s="49" t="s">
        <v>40</v>
      </c>
      <c r="AG54" s="54">
        <v>29676.440000000002</v>
      </c>
      <c r="AH54" s="54">
        <v>27867.889419189472</v>
      </c>
      <c r="AI54" s="51">
        <v>57544.329419189475</v>
      </c>
      <c r="AK54" s="134" t="s">
        <v>87</v>
      </c>
      <c r="AL54" s="134"/>
      <c r="AM54" s="49" t="s">
        <v>40</v>
      </c>
      <c r="AN54" s="54">
        <v>25066.873</v>
      </c>
      <c r="AO54" s="54">
        <v>37642.813000000002</v>
      </c>
      <c r="AP54" s="51">
        <v>62709.686000000002</v>
      </c>
      <c r="AR54" s="134" t="s">
        <v>87</v>
      </c>
      <c r="AS54" s="134"/>
      <c r="AT54" s="49" t="s">
        <v>40</v>
      </c>
      <c r="AU54" s="54">
        <v>32481.527000000002</v>
      </c>
      <c r="AV54" s="54">
        <v>41131.825000000004</v>
      </c>
      <c r="AW54" s="51">
        <v>73613.352000000014</v>
      </c>
      <c r="AY54" s="134" t="s">
        <v>87</v>
      </c>
      <c r="AZ54" s="134"/>
      <c r="BA54" s="49" t="s">
        <v>40</v>
      </c>
      <c r="BB54" s="54">
        <v>23068.081708999998</v>
      </c>
      <c r="BC54" s="54">
        <v>39128.820183000003</v>
      </c>
      <c r="BD54" s="51">
        <v>62196.901892000002</v>
      </c>
      <c r="BF54" s="134" t="s">
        <v>87</v>
      </c>
      <c r="BG54" s="134"/>
      <c r="BH54" s="49" t="s">
        <v>40</v>
      </c>
      <c r="BI54" s="54">
        <v>44331.628169999996</v>
      </c>
      <c r="BJ54" s="54">
        <v>36759.044671000003</v>
      </c>
      <c r="BK54" s="51">
        <v>81090.672840999992</v>
      </c>
      <c r="BM54" s="134" t="s">
        <v>87</v>
      </c>
      <c r="BN54" s="134"/>
      <c r="BO54" s="49" t="s">
        <v>40</v>
      </c>
      <c r="BP54" s="54">
        <v>25016.648449</v>
      </c>
      <c r="BQ54" s="54">
        <v>23082.725249925767</v>
      </c>
      <c r="BR54" s="51">
        <v>48099.373698925767</v>
      </c>
      <c r="BT54" s="134" t="s">
        <v>87</v>
      </c>
      <c r="BU54" s="134"/>
      <c r="BV54" s="49" t="s">
        <v>40</v>
      </c>
      <c r="BW54" s="54">
        <v>47455.936257000001</v>
      </c>
      <c r="BX54" s="54">
        <v>15656.78103</v>
      </c>
      <c r="BY54" s="51">
        <v>63112.717286999999</v>
      </c>
      <c r="BZ54" s="11"/>
      <c r="CA54" s="134" t="s">
        <v>87</v>
      </c>
      <c r="CB54" s="134"/>
      <c r="CC54" s="49" t="s">
        <v>40</v>
      </c>
      <c r="CD54" s="54">
        <v>23075.07415</v>
      </c>
      <c r="CE54" s="54">
        <v>14839.043538</v>
      </c>
      <c r="CF54" s="51">
        <v>37914.117687999998</v>
      </c>
    </row>
    <row r="55" spans="1:84" x14ac:dyDescent="0.2">
      <c r="A55" s="11"/>
      <c r="B55" s="134" t="s">
        <v>88</v>
      </c>
      <c r="C55" s="134"/>
      <c r="D55" s="49" t="s">
        <v>40</v>
      </c>
      <c r="E55" s="54">
        <v>249951.58299999998</v>
      </c>
      <c r="F55" s="54">
        <v>315049.18</v>
      </c>
      <c r="G55" s="51">
        <v>565000.76300000004</v>
      </c>
      <c r="H55" s="11"/>
      <c r="I55" s="134" t="s">
        <v>88</v>
      </c>
      <c r="J55" s="134"/>
      <c r="K55" s="49" t="s">
        <v>40</v>
      </c>
      <c r="L55" s="54">
        <v>280809.5</v>
      </c>
      <c r="M55" s="54">
        <v>328326.77899999998</v>
      </c>
      <c r="N55" s="51">
        <v>609136.27899999998</v>
      </c>
      <c r="P55" s="134" t="s">
        <v>88</v>
      </c>
      <c r="Q55" s="134"/>
      <c r="R55" s="49" t="s">
        <v>40</v>
      </c>
      <c r="S55" s="54">
        <v>286314.21000000002</v>
      </c>
      <c r="T55" s="54">
        <v>310779.011</v>
      </c>
      <c r="U55" s="51">
        <v>597093.22100000002</v>
      </c>
      <c r="W55" s="134" t="s">
        <v>88</v>
      </c>
      <c r="X55" s="134"/>
      <c r="Y55" s="49" t="s">
        <v>40</v>
      </c>
      <c r="Z55" s="54">
        <v>293019.89600000001</v>
      </c>
      <c r="AA55" s="54">
        <v>313743.91600000003</v>
      </c>
      <c r="AB55" s="51">
        <v>606763.81200000003</v>
      </c>
      <c r="AD55" s="134" t="s">
        <v>88</v>
      </c>
      <c r="AE55" s="134"/>
      <c r="AF55" s="49" t="s">
        <v>40</v>
      </c>
      <c r="AG55" s="54">
        <v>254459.84600000002</v>
      </c>
      <c r="AH55" s="54">
        <v>316990.38000000006</v>
      </c>
      <c r="AI55" s="51">
        <v>571450.22600000002</v>
      </c>
      <c r="AK55" s="134" t="s">
        <v>88</v>
      </c>
      <c r="AL55" s="134"/>
      <c r="AM55" s="49" t="s">
        <v>40</v>
      </c>
      <c r="AN55" s="54">
        <v>271152.658</v>
      </c>
      <c r="AO55" s="54">
        <v>306677.78200000001</v>
      </c>
      <c r="AP55" s="51">
        <v>577830.43999999994</v>
      </c>
      <c r="AR55" s="134" t="s">
        <v>88</v>
      </c>
      <c r="AS55" s="134"/>
      <c r="AT55" s="49" t="s">
        <v>40</v>
      </c>
      <c r="AU55" s="54">
        <v>260169.777</v>
      </c>
      <c r="AV55" s="54">
        <v>316189.82000000007</v>
      </c>
      <c r="AW55" s="51">
        <v>576359.59700000007</v>
      </c>
      <c r="AY55" s="134" t="s">
        <v>88</v>
      </c>
      <c r="AZ55" s="134"/>
      <c r="BA55" s="49" t="s">
        <v>40</v>
      </c>
      <c r="BB55" s="54">
        <v>248463.44336674246</v>
      </c>
      <c r="BC55" s="54">
        <v>322212.23720800004</v>
      </c>
      <c r="BD55" s="51">
        <v>570675.6805747425</v>
      </c>
      <c r="BF55" s="134" t="s">
        <v>88</v>
      </c>
      <c r="BG55" s="134"/>
      <c r="BH55" s="49" t="s">
        <v>40</v>
      </c>
      <c r="BI55" s="54">
        <v>322845</v>
      </c>
      <c r="BJ55" s="54">
        <v>333902.07647900004</v>
      </c>
      <c r="BK55" s="51">
        <v>656747.07647900004</v>
      </c>
      <c r="BM55" s="134" t="s">
        <v>88</v>
      </c>
      <c r="BN55" s="134"/>
      <c r="BO55" s="49" t="s">
        <v>40</v>
      </c>
      <c r="BP55" s="54">
        <v>268348</v>
      </c>
      <c r="BQ55" s="54">
        <v>341843.87086299999</v>
      </c>
      <c r="BR55" s="51">
        <v>610191.87086299993</v>
      </c>
      <c r="BT55" s="134" t="s">
        <v>88</v>
      </c>
      <c r="BU55" s="134"/>
      <c r="BV55" s="49" t="s">
        <v>40</v>
      </c>
      <c r="BW55" s="54">
        <v>241791</v>
      </c>
      <c r="BX55" s="54">
        <v>324189.94779200002</v>
      </c>
      <c r="BY55" s="51">
        <v>565980.94779200002</v>
      </c>
      <c r="BZ55" s="11"/>
      <c r="CA55" s="134" t="s">
        <v>88</v>
      </c>
      <c r="CB55" s="134"/>
      <c r="CC55" s="49" t="s">
        <v>40</v>
      </c>
      <c r="CD55" s="54">
        <v>235451</v>
      </c>
      <c r="CE55" s="54">
        <v>318194.13683899998</v>
      </c>
      <c r="CF55" s="51">
        <v>553645.13683900004</v>
      </c>
    </row>
    <row r="56" spans="1:84" ht="13.5" thickBot="1" x14ac:dyDescent="0.25">
      <c r="A56" s="11"/>
      <c r="B56" s="55" t="s">
        <v>89</v>
      </c>
      <c r="C56" s="55">
        <v>11</v>
      </c>
      <c r="D56" s="56" t="s">
        <v>40</v>
      </c>
      <c r="E56" s="57">
        <v>35234.483</v>
      </c>
      <c r="F56" s="57">
        <v>44277.742000000006</v>
      </c>
      <c r="G56" s="58">
        <v>79512.225000000006</v>
      </c>
      <c r="H56" s="11"/>
      <c r="I56" s="55" t="s">
        <v>89</v>
      </c>
      <c r="J56" s="55">
        <v>11</v>
      </c>
      <c r="K56" s="56" t="s">
        <v>40</v>
      </c>
      <c r="L56" s="57">
        <v>43324.462</v>
      </c>
      <c r="M56" s="57">
        <v>46778.775999999998</v>
      </c>
      <c r="N56" s="58">
        <v>90103.237999999998</v>
      </c>
      <c r="P56" s="55" t="s">
        <v>89</v>
      </c>
      <c r="Q56" s="55">
        <v>11</v>
      </c>
      <c r="R56" s="56" t="s">
        <v>40</v>
      </c>
      <c r="S56" s="57">
        <v>43340.171999999999</v>
      </c>
      <c r="T56" s="57">
        <v>48998.907999999996</v>
      </c>
      <c r="U56" s="58">
        <v>92339.079999999987</v>
      </c>
      <c r="W56" s="55" t="s">
        <v>89</v>
      </c>
      <c r="X56" s="55">
        <v>11</v>
      </c>
      <c r="Y56" s="56" t="s">
        <v>40</v>
      </c>
      <c r="Z56" s="57">
        <v>45167.040000000001</v>
      </c>
      <c r="AA56" s="57">
        <v>50254.622000000003</v>
      </c>
      <c r="AB56" s="58">
        <v>95421.662000000011</v>
      </c>
      <c r="AD56" s="245" t="s">
        <v>89</v>
      </c>
      <c r="AE56" s="58">
        <v>10</v>
      </c>
      <c r="AF56" s="58" t="s">
        <v>40</v>
      </c>
      <c r="AG56" s="58">
        <v>41059.58</v>
      </c>
      <c r="AH56" s="58">
        <v>51879.784</v>
      </c>
      <c r="AI56" s="58">
        <v>92939.364000000001</v>
      </c>
      <c r="AK56" s="55" t="s">
        <v>89</v>
      </c>
      <c r="AL56" s="55">
        <v>11</v>
      </c>
      <c r="AM56" s="56" t="s">
        <v>40</v>
      </c>
      <c r="AN56" s="57">
        <v>44695.498999999996</v>
      </c>
      <c r="AO56" s="57">
        <v>51233.264999999992</v>
      </c>
      <c r="AP56" s="58">
        <v>95928.763999999996</v>
      </c>
      <c r="AR56" s="55" t="s">
        <v>89</v>
      </c>
      <c r="AS56" s="55">
        <v>10</v>
      </c>
      <c r="AT56" s="56" t="s">
        <v>40</v>
      </c>
      <c r="AU56" s="57">
        <v>48493.551999999996</v>
      </c>
      <c r="AV56" s="57">
        <v>49328.664000000004</v>
      </c>
      <c r="AW56" s="58">
        <v>97822.216</v>
      </c>
      <c r="AY56" s="55" t="s">
        <v>89</v>
      </c>
      <c r="AZ56" s="55">
        <v>10</v>
      </c>
      <c r="BA56" s="56" t="s">
        <v>40</v>
      </c>
      <c r="BB56" s="57">
        <v>44902.487135851465</v>
      </c>
      <c r="BC56" s="57">
        <v>47764.773870999998</v>
      </c>
      <c r="BD56" s="58">
        <v>92667.261006851462</v>
      </c>
      <c r="BF56" s="55" t="s">
        <v>89</v>
      </c>
      <c r="BG56" s="55">
        <v>10</v>
      </c>
      <c r="BH56" s="56" t="s">
        <v>40</v>
      </c>
      <c r="BI56" s="57">
        <v>42516</v>
      </c>
      <c r="BJ56" s="57">
        <v>48168.451323000001</v>
      </c>
      <c r="BK56" s="58">
        <v>90684.451323000001</v>
      </c>
      <c r="BM56" s="55" t="s">
        <v>89</v>
      </c>
      <c r="BN56" s="55">
        <v>10</v>
      </c>
      <c r="BO56" s="56" t="s">
        <v>40</v>
      </c>
      <c r="BP56" s="57">
        <v>48558</v>
      </c>
      <c r="BQ56" s="57">
        <v>49068.816342999999</v>
      </c>
      <c r="BR56" s="58">
        <v>97626.816342999999</v>
      </c>
      <c r="BT56" s="55" t="s">
        <v>89</v>
      </c>
      <c r="BU56" s="55">
        <v>10</v>
      </c>
      <c r="BV56" s="56" t="s">
        <v>40</v>
      </c>
      <c r="BW56" s="57">
        <v>47784</v>
      </c>
      <c r="BX56" s="57">
        <v>47136.874278000003</v>
      </c>
      <c r="BY56" s="58">
        <v>94920.874278000003</v>
      </c>
      <c r="BZ56" s="11"/>
      <c r="CA56" s="55" t="s">
        <v>89</v>
      </c>
      <c r="CB56" s="55">
        <v>10</v>
      </c>
      <c r="CC56" s="56" t="s">
        <v>40</v>
      </c>
      <c r="CD56" s="57">
        <v>48810</v>
      </c>
      <c r="CE56" s="57">
        <v>54773.435400000002</v>
      </c>
      <c r="CF56" s="58">
        <v>103583.4354</v>
      </c>
    </row>
    <row r="57" spans="1:84" x14ac:dyDescent="0.2">
      <c r="A57" s="11"/>
      <c r="B57" s="134" t="s">
        <v>132</v>
      </c>
      <c r="C57" s="11"/>
      <c r="D57" s="11"/>
      <c r="E57" s="11"/>
      <c r="F57" s="11"/>
      <c r="G57" s="11"/>
      <c r="H57" s="11"/>
      <c r="I57" s="134" t="s">
        <v>132</v>
      </c>
      <c r="J57" s="11"/>
      <c r="K57" s="11"/>
      <c r="L57" s="11"/>
      <c r="M57" s="11"/>
      <c r="N57" s="11"/>
      <c r="P57" s="134" t="s">
        <v>132</v>
      </c>
      <c r="Q57" s="11"/>
      <c r="R57" s="11"/>
      <c r="S57" s="11"/>
      <c r="T57" s="11"/>
      <c r="U57" s="11"/>
      <c r="W57" s="134" t="s">
        <v>132</v>
      </c>
      <c r="X57" s="11"/>
      <c r="Y57" s="11"/>
      <c r="Z57" s="11"/>
      <c r="AA57" s="11"/>
      <c r="AB57" s="11"/>
      <c r="AD57" s="134" t="s">
        <v>132</v>
      </c>
      <c r="AE57" s="243"/>
      <c r="AF57" s="243"/>
      <c r="AG57" s="243"/>
      <c r="AH57" s="243"/>
      <c r="AI57" s="243"/>
      <c r="AK57" s="134" t="s">
        <v>132</v>
      </c>
      <c r="AL57" s="11"/>
      <c r="AM57" s="11"/>
      <c r="AN57" s="11"/>
      <c r="AO57" s="11"/>
      <c r="AP57" s="11"/>
      <c r="AR57" s="134" t="s">
        <v>132</v>
      </c>
      <c r="AY57" s="134" t="s">
        <v>132</v>
      </c>
      <c r="BF57" s="134" t="s">
        <v>132</v>
      </c>
      <c r="BM57" s="134" t="s">
        <v>132</v>
      </c>
      <c r="BT57" s="134" t="s">
        <v>132</v>
      </c>
      <c r="CA57" s="134" t="s">
        <v>132</v>
      </c>
    </row>
    <row r="58" spans="1:84" x14ac:dyDescent="0.2">
      <c r="B58" s="134"/>
      <c r="I58" s="134"/>
      <c r="P58" s="134"/>
      <c r="W58" s="134"/>
      <c r="AD58" s="134"/>
      <c r="AE58" s="49"/>
      <c r="AF58" s="49"/>
      <c r="AG58" s="241"/>
      <c r="AH58" s="241"/>
      <c r="AI58" s="242"/>
      <c r="AK58" s="134"/>
      <c r="AR58" s="134"/>
      <c r="AY58" s="134"/>
      <c r="BF58" s="134"/>
      <c r="BM58" s="134"/>
      <c r="BT58" s="134"/>
      <c r="CA58" s="134"/>
    </row>
    <row r="59" spans="1:84" x14ac:dyDescent="0.2">
      <c r="B59" s="78" t="s">
        <v>234</v>
      </c>
      <c r="C59" s="11"/>
      <c r="D59" s="11"/>
      <c r="E59" s="11"/>
      <c r="I59" s="78" t="s">
        <v>213</v>
      </c>
      <c r="J59" s="11"/>
      <c r="K59" s="11"/>
      <c r="L59" s="11"/>
      <c r="P59" s="78" t="s">
        <v>198</v>
      </c>
      <c r="Q59" s="11"/>
      <c r="R59" s="11"/>
      <c r="S59" s="11"/>
      <c r="W59" s="78" t="s">
        <v>194</v>
      </c>
      <c r="X59" s="11"/>
      <c r="Y59" s="11"/>
      <c r="Z59" s="11"/>
      <c r="AD59" s="78" t="s">
        <v>219</v>
      </c>
      <c r="AE59" s="49"/>
      <c r="AF59" s="49"/>
      <c r="AG59" s="241"/>
      <c r="AH59" s="241"/>
      <c r="AI59" s="242"/>
      <c r="AK59" s="78" t="s">
        <v>163</v>
      </c>
      <c r="AL59" s="11"/>
      <c r="AM59" s="11"/>
      <c r="AN59" s="11"/>
      <c r="AR59" s="78" t="s">
        <v>158</v>
      </c>
      <c r="AY59" s="78" t="s">
        <v>111</v>
      </c>
      <c r="BF59" s="78" t="s">
        <v>90</v>
      </c>
      <c r="BM59" s="78" t="s">
        <v>93</v>
      </c>
      <c r="BT59" s="78" t="s">
        <v>94</v>
      </c>
      <c r="CA59" s="78" t="s">
        <v>95</v>
      </c>
    </row>
    <row r="60" spans="1:84" ht="13.5" thickBot="1" x14ac:dyDescent="0.25">
      <c r="B60" s="11"/>
      <c r="C60" s="11"/>
      <c r="D60" s="11"/>
      <c r="E60" s="11"/>
      <c r="I60" s="11"/>
      <c r="J60" s="11"/>
      <c r="K60" s="11"/>
      <c r="L60" s="11"/>
      <c r="P60" s="11"/>
      <c r="Q60" s="11"/>
      <c r="R60" s="11"/>
      <c r="S60" s="11"/>
      <c r="W60" s="11"/>
      <c r="X60" s="11"/>
      <c r="Y60" s="11"/>
      <c r="Z60" s="11"/>
      <c r="AD60" s="134"/>
      <c r="AE60" s="49"/>
      <c r="AF60" s="49"/>
      <c r="AG60" s="241"/>
      <c r="AH60" s="241"/>
      <c r="AI60" s="242"/>
      <c r="AK60" s="11"/>
      <c r="AL60" s="11"/>
      <c r="AM60" s="11"/>
      <c r="AN60" s="11"/>
    </row>
    <row r="61" spans="1:84" ht="21" x14ac:dyDescent="0.2">
      <c r="B61" s="126" t="s">
        <v>234</v>
      </c>
      <c r="C61" s="128" t="s">
        <v>91</v>
      </c>
      <c r="D61" s="128" t="s">
        <v>51</v>
      </c>
      <c r="E61" s="128" t="s">
        <v>92</v>
      </c>
      <c r="F61" s="61"/>
      <c r="G61" s="61"/>
      <c r="I61" s="126" t="s">
        <v>213</v>
      </c>
      <c r="J61" s="128" t="s">
        <v>91</v>
      </c>
      <c r="K61" s="128" t="s">
        <v>51</v>
      </c>
      <c r="L61" s="128" t="s">
        <v>92</v>
      </c>
      <c r="M61" s="61"/>
      <c r="N61" s="61"/>
      <c r="P61" s="126" t="s">
        <v>198</v>
      </c>
      <c r="Q61" s="128" t="s">
        <v>91</v>
      </c>
      <c r="R61" s="128" t="s">
        <v>51</v>
      </c>
      <c r="S61" s="128" t="s">
        <v>92</v>
      </c>
      <c r="T61" s="61"/>
      <c r="U61" s="61"/>
      <c r="W61" s="126" t="s">
        <v>194</v>
      </c>
      <c r="X61" s="128" t="s">
        <v>91</v>
      </c>
      <c r="Y61" s="128" t="s">
        <v>51</v>
      </c>
      <c r="Z61" s="128" t="s">
        <v>92</v>
      </c>
      <c r="AA61" s="61"/>
      <c r="AB61" s="61"/>
      <c r="AD61" s="126" t="s">
        <v>219</v>
      </c>
      <c r="AE61" s="128" t="s">
        <v>91</v>
      </c>
      <c r="AF61" s="128" t="s">
        <v>51</v>
      </c>
      <c r="AG61" s="128" t="s">
        <v>92</v>
      </c>
      <c r="AH61" s="241"/>
      <c r="AI61" s="242"/>
      <c r="AK61" s="126" t="s">
        <v>163</v>
      </c>
      <c r="AL61" s="128" t="s">
        <v>91</v>
      </c>
      <c r="AM61" s="128" t="s">
        <v>51</v>
      </c>
      <c r="AN61" s="128" t="s">
        <v>92</v>
      </c>
      <c r="AO61" s="61"/>
      <c r="AP61" s="61"/>
      <c r="AR61" s="64" t="s">
        <v>158</v>
      </c>
      <c r="AS61" s="65" t="s">
        <v>91</v>
      </c>
      <c r="AT61" s="65" t="s">
        <v>51</v>
      </c>
      <c r="AU61" s="65" t="s">
        <v>92</v>
      </c>
      <c r="AV61" s="61"/>
      <c r="AW61" s="61"/>
      <c r="AX61" s="61"/>
      <c r="AY61" s="64" t="s">
        <v>111</v>
      </c>
      <c r="AZ61" s="65" t="s">
        <v>91</v>
      </c>
      <c r="BA61" s="65" t="s">
        <v>51</v>
      </c>
      <c r="BB61" s="65" t="s">
        <v>92</v>
      </c>
      <c r="BC61" s="61"/>
      <c r="BD61" s="61"/>
      <c r="BE61" s="61"/>
      <c r="BF61" s="64" t="s">
        <v>90</v>
      </c>
      <c r="BG61" s="65" t="s">
        <v>91</v>
      </c>
      <c r="BH61" s="65" t="s">
        <v>51</v>
      </c>
      <c r="BI61" s="65" t="s">
        <v>92</v>
      </c>
      <c r="BJ61" s="61"/>
      <c r="BK61" s="61"/>
      <c r="BL61" s="61"/>
      <c r="BM61" s="64" t="s">
        <v>93</v>
      </c>
      <c r="BN61" s="65" t="s">
        <v>91</v>
      </c>
      <c r="BO61" s="65" t="s">
        <v>51</v>
      </c>
      <c r="BP61" s="65" t="s">
        <v>92</v>
      </c>
      <c r="BQ61" s="61"/>
      <c r="BR61" s="61"/>
      <c r="BS61" s="61"/>
      <c r="BT61" s="64" t="s">
        <v>94</v>
      </c>
      <c r="BU61" s="65" t="s">
        <v>91</v>
      </c>
      <c r="BV61" s="65" t="s">
        <v>51</v>
      </c>
      <c r="BW61" s="65" t="s">
        <v>92</v>
      </c>
      <c r="BX61" s="61"/>
      <c r="BY61" s="61"/>
      <c r="BZ61" s="61"/>
      <c r="CA61" s="64" t="s">
        <v>95</v>
      </c>
      <c r="CB61" s="65" t="s">
        <v>91</v>
      </c>
      <c r="CC61" s="65" t="s">
        <v>51</v>
      </c>
      <c r="CD61" s="65" t="s">
        <v>92</v>
      </c>
    </row>
    <row r="62" spans="1:84" ht="13.5" thickBot="1" x14ac:dyDescent="0.25">
      <c r="B62" s="127"/>
      <c r="C62" s="129"/>
      <c r="D62" s="129"/>
      <c r="E62" s="129"/>
      <c r="F62" s="61"/>
      <c r="G62" s="61"/>
      <c r="I62" s="127"/>
      <c r="J62" s="129"/>
      <c r="K62" s="129"/>
      <c r="L62" s="129"/>
      <c r="M62" s="61"/>
      <c r="N62" s="61"/>
      <c r="P62" s="127"/>
      <c r="Q62" s="129"/>
      <c r="R62" s="129"/>
      <c r="S62" s="129"/>
      <c r="T62" s="61"/>
      <c r="U62" s="61"/>
      <c r="W62" s="127"/>
      <c r="X62" s="129"/>
      <c r="Y62" s="129"/>
      <c r="Z62" s="129"/>
      <c r="AA62" s="61"/>
      <c r="AB62" s="61"/>
      <c r="AD62" s="127"/>
      <c r="AE62" s="129"/>
      <c r="AF62" s="129"/>
      <c r="AG62" s="129"/>
      <c r="AH62" s="241"/>
      <c r="AI62" s="242"/>
      <c r="AK62" s="127"/>
      <c r="AL62" s="129"/>
      <c r="AM62" s="129"/>
      <c r="AN62" s="129"/>
      <c r="AO62" s="61"/>
      <c r="AP62" s="61"/>
      <c r="AR62" s="66"/>
      <c r="AS62" s="67"/>
      <c r="AT62" s="67"/>
      <c r="AU62" s="67"/>
      <c r="AV62" s="61"/>
      <c r="AW62" s="61"/>
      <c r="AX62" s="61"/>
      <c r="AY62" s="66"/>
      <c r="AZ62" s="67"/>
      <c r="BA62" s="67"/>
      <c r="BB62" s="67"/>
      <c r="BC62" s="61"/>
      <c r="BD62" s="61"/>
      <c r="BE62" s="61"/>
      <c r="BF62" s="66"/>
      <c r="BG62" s="67"/>
      <c r="BH62" s="67"/>
      <c r="BI62" s="67"/>
      <c r="BJ62" s="61"/>
      <c r="BK62" s="61"/>
      <c r="BL62" s="61"/>
      <c r="BM62" s="66"/>
      <c r="BN62" s="67"/>
      <c r="BO62" s="67"/>
      <c r="BP62" s="67"/>
      <c r="BQ62" s="61"/>
      <c r="BR62" s="61"/>
      <c r="BS62" s="61"/>
      <c r="BT62" s="66"/>
      <c r="BU62" s="67"/>
      <c r="BV62" s="67"/>
      <c r="BW62" s="67"/>
      <c r="BX62" s="61"/>
      <c r="BY62" s="61"/>
      <c r="BZ62" s="61"/>
      <c r="CA62" s="66"/>
      <c r="CB62" s="67"/>
      <c r="CC62" s="67"/>
      <c r="CD62" s="67"/>
    </row>
    <row r="63" spans="1:84" x14ac:dyDescent="0.2">
      <c r="B63" s="68" t="s">
        <v>98</v>
      </c>
      <c r="C63" s="69">
        <f>C75/C69</f>
        <v>0.35071057002424871</v>
      </c>
      <c r="D63" s="69">
        <f>D75/D69</f>
        <v>0.56926302360394787</v>
      </c>
      <c r="E63" s="69">
        <f>E75/E69</f>
        <v>0.50172039101416577</v>
      </c>
      <c r="G63" s="237"/>
      <c r="I63" s="68" t="s">
        <v>98</v>
      </c>
      <c r="J63" s="69">
        <f>J75/J69</f>
        <v>0.30322567542734286</v>
      </c>
      <c r="K63" s="69">
        <f>K75/K69</f>
        <v>0.4983860288960627</v>
      </c>
      <c r="L63" s="69">
        <f>L75/L69</f>
        <v>0.44181691699331849</v>
      </c>
      <c r="N63" s="237"/>
      <c r="P63" s="68" t="s">
        <v>98</v>
      </c>
      <c r="Q63" s="69">
        <f>Q75/Q69</f>
        <v>0.37481478764582304</v>
      </c>
      <c r="R63" s="69">
        <f>R75/R69</f>
        <v>0.56531342811795782</v>
      </c>
      <c r="S63" s="69">
        <f>S75/S69</f>
        <v>0.51014083172034774</v>
      </c>
      <c r="U63" s="237"/>
      <c r="W63" s="68" t="s">
        <v>98</v>
      </c>
      <c r="X63" s="119">
        <v>0.31482342601538438</v>
      </c>
      <c r="Y63" s="119">
        <v>0.47164558658418371</v>
      </c>
      <c r="Z63" s="119">
        <v>0.42718870587032481</v>
      </c>
      <c r="AA63" s="237"/>
      <c r="AB63" s="237"/>
      <c r="AD63" s="68" t="s">
        <v>98</v>
      </c>
      <c r="AE63" s="69">
        <v>0.24353876140806904</v>
      </c>
      <c r="AF63" s="69">
        <v>0.37834581960356173</v>
      </c>
      <c r="AG63" s="69">
        <v>0.33751671303668968</v>
      </c>
      <c r="AH63" s="243"/>
      <c r="AI63" s="243"/>
      <c r="AK63" s="68" t="s">
        <v>98</v>
      </c>
      <c r="AL63" s="119">
        <v>0.29724191721211501</v>
      </c>
      <c r="AM63" s="119">
        <v>0.38093542568378086</v>
      </c>
      <c r="AN63" s="119">
        <v>0.35501477359961647</v>
      </c>
      <c r="AO63" s="61"/>
      <c r="AP63" s="61"/>
      <c r="AR63" s="68" t="s">
        <v>98</v>
      </c>
      <c r="AS63" s="69">
        <v>0.23574020504225882</v>
      </c>
      <c r="AT63" s="69">
        <v>0.323581977027046</v>
      </c>
      <c r="AU63" s="69">
        <v>0.29403574637637675</v>
      </c>
      <c r="AV63" s="61"/>
      <c r="AW63" s="61"/>
      <c r="AX63" s="61"/>
      <c r="AY63" s="68" t="s">
        <v>98</v>
      </c>
      <c r="AZ63" s="69">
        <v>0.16253666496731617</v>
      </c>
      <c r="BA63" s="69">
        <v>0.2375881097253742</v>
      </c>
      <c r="BB63" s="69">
        <v>0.21321219383742096</v>
      </c>
      <c r="BC63" s="61"/>
      <c r="BD63" s="61"/>
      <c r="BE63" s="61"/>
      <c r="BF63" s="68" t="s">
        <v>98</v>
      </c>
      <c r="BG63" s="69">
        <v>0.13735897714037734</v>
      </c>
      <c r="BH63" s="69">
        <v>0.22531309031668037</v>
      </c>
      <c r="BI63" s="69">
        <v>0.19568309093533312</v>
      </c>
      <c r="BJ63" s="61"/>
      <c r="BK63" s="61"/>
      <c r="BL63" s="61"/>
      <c r="BM63" s="68" t="s">
        <v>98</v>
      </c>
      <c r="BN63" s="69">
        <v>0.1487832013265338</v>
      </c>
      <c r="BO63" s="69">
        <v>0.2292328498247567</v>
      </c>
      <c r="BP63" s="69">
        <v>0.20136785236765056</v>
      </c>
      <c r="BQ63" s="61"/>
      <c r="BR63" s="61"/>
      <c r="BS63" s="61"/>
      <c r="BT63" s="68" t="s">
        <v>98</v>
      </c>
      <c r="BU63" s="69">
        <v>0.11784207201567772</v>
      </c>
      <c r="BV63" s="69">
        <v>0.23797388121304616</v>
      </c>
      <c r="BW63" s="69">
        <v>0.19367448147367683</v>
      </c>
      <c r="BX63" s="61"/>
      <c r="BY63" s="61"/>
      <c r="BZ63" s="61"/>
      <c r="CA63" s="68" t="s">
        <v>98</v>
      </c>
      <c r="CB63" s="69">
        <v>8.7586209531812134E-2</v>
      </c>
      <c r="CC63" s="69">
        <v>0.17826465430361338</v>
      </c>
      <c r="CD63" s="69">
        <v>0.14231465151590147</v>
      </c>
    </row>
    <row r="64" spans="1:84" x14ac:dyDescent="0.2">
      <c r="B64" s="68" t="s">
        <v>127</v>
      </c>
      <c r="C64" s="69">
        <f>C75/(C72+C73)</f>
        <v>0.23830129608619177</v>
      </c>
      <c r="D64" s="69">
        <f>D75/(D72+D73)</f>
        <v>0.56183390739225203</v>
      </c>
      <c r="E64" s="69">
        <f>E75/(E72+E73)</f>
        <v>0.43442135286797601</v>
      </c>
      <c r="G64" s="237"/>
      <c r="I64" s="68" t="s">
        <v>127</v>
      </c>
      <c r="J64" s="69">
        <f>J75/(J72+J73)</f>
        <v>0.18899006849627001</v>
      </c>
      <c r="K64" s="69">
        <f>K75/(K72+K73)</f>
        <v>0.49866805072579284</v>
      </c>
      <c r="L64" s="69">
        <f>L75/(L72+L73)</f>
        <v>0.37607684066026342</v>
      </c>
      <c r="N64" s="237"/>
      <c r="P64" s="68" t="s">
        <v>127</v>
      </c>
      <c r="Q64" s="69">
        <f>Q75/(Q72+Q73)</f>
        <v>0.22648937488098955</v>
      </c>
      <c r="R64" s="69">
        <f>R75/(R72+R73)</f>
        <v>0.5470542819445654</v>
      </c>
      <c r="S64" s="69">
        <f>S75/(S72+S73)</f>
        <v>0.42042932350475976</v>
      </c>
      <c r="U64" s="237"/>
      <c r="W64" s="68" t="s">
        <v>127</v>
      </c>
      <c r="X64" s="119">
        <v>0.20514749104142166</v>
      </c>
      <c r="Y64" s="119">
        <v>0.5134153391839068</v>
      </c>
      <c r="Z64" s="119">
        <v>0.39074613559782712</v>
      </c>
      <c r="AA64" s="237"/>
      <c r="AB64" s="237"/>
      <c r="AD64" s="68" t="s">
        <v>127</v>
      </c>
      <c r="AE64" s="69">
        <v>0.17828090254983736</v>
      </c>
      <c r="AF64" s="69">
        <v>0.42605087619687754</v>
      </c>
      <c r="AG64" s="69">
        <v>0.32679621282574067</v>
      </c>
      <c r="AH64" s="241"/>
      <c r="AI64" s="242"/>
      <c r="AK64" s="68" t="s">
        <v>127</v>
      </c>
      <c r="AL64" s="119">
        <v>0.19436724419360854</v>
      </c>
      <c r="AM64" s="119">
        <v>0.37211094371021219</v>
      </c>
      <c r="AN64" s="119">
        <v>0.30078532359219795</v>
      </c>
      <c r="AO64" s="61"/>
      <c r="AP64" s="61"/>
      <c r="AR64" s="68" t="s">
        <v>127</v>
      </c>
      <c r="AS64" s="69">
        <v>0.19044436956512273</v>
      </c>
      <c r="AT64" s="69">
        <v>0.34450233354747678</v>
      </c>
      <c r="AU64" s="69">
        <v>0.28280835553608985</v>
      </c>
      <c r="AV64" s="61"/>
      <c r="AW64" s="61"/>
      <c r="AX64" s="61"/>
      <c r="AY64" s="68" t="s">
        <v>127</v>
      </c>
      <c r="AZ64" s="69">
        <v>0.13458034319382828</v>
      </c>
      <c r="BA64" s="69">
        <v>0.27815110150912092</v>
      </c>
      <c r="BB64" s="69">
        <v>0.22003279304476553</v>
      </c>
      <c r="BC64" s="61"/>
      <c r="BD64" s="61"/>
      <c r="BE64" s="61"/>
      <c r="BF64" s="68" t="s">
        <v>127</v>
      </c>
      <c r="BG64" s="69">
        <v>0.11274486743518541</v>
      </c>
      <c r="BH64" s="69">
        <v>0.24930460238364308</v>
      </c>
      <c r="BI64" s="69">
        <v>0.19379702952298944</v>
      </c>
      <c r="BJ64" s="61"/>
      <c r="BK64" s="61"/>
      <c r="BL64" s="61"/>
      <c r="BM64" s="68" t="s">
        <v>127</v>
      </c>
      <c r="BN64" s="69">
        <v>0.12329049691588022</v>
      </c>
      <c r="BO64" s="69">
        <v>0.24012800378100102</v>
      </c>
      <c r="BP64" s="69">
        <v>0.19325853954391098</v>
      </c>
      <c r="BQ64" s="61"/>
      <c r="BR64" s="61"/>
      <c r="BS64" s="61"/>
      <c r="BT64" s="68" t="s">
        <v>127</v>
      </c>
      <c r="BU64" s="69">
        <v>0.11116420424163602</v>
      </c>
      <c r="BV64" s="69">
        <v>0.25753965140102286</v>
      </c>
      <c r="BW64" s="69">
        <v>0.19880458546043919</v>
      </c>
      <c r="BX64" s="61"/>
      <c r="BY64" s="61"/>
      <c r="BZ64" s="61"/>
      <c r="CA64" s="68" t="s">
        <v>127</v>
      </c>
      <c r="CB64" s="69">
        <v>0.10223697108112585</v>
      </c>
      <c r="CC64" s="69">
        <v>0.2157475843766046</v>
      </c>
      <c r="CD64" s="69">
        <v>0.16975964603928068</v>
      </c>
    </row>
    <row r="65" spans="2:82" x14ac:dyDescent="0.2">
      <c r="B65" s="68" t="s">
        <v>99</v>
      </c>
      <c r="C65" s="69">
        <f>SUM(C75:C78)/C69</f>
        <v>0.67538636677930386</v>
      </c>
      <c r="D65" s="69">
        <f>SUM(D75:D78)/D69</f>
        <v>0.73194651613386585</v>
      </c>
      <c r="E65" s="69">
        <f>SUM(E75:E78)/E69</f>
        <v>0.71446686159553197</v>
      </c>
      <c r="G65" s="237"/>
      <c r="I65" s="68" t="s">
        <v>99</v>
      </c>
      <c r="J65" s="69">
        <f>SUM(J75:J78)/J69</f>
        <v>0.60431500105824243</v>
      </c>
      <c r="K65" s="69">
        <f>SUM(K75:K78)/K69</f>
        <v>0.62027764643893057</v>
      </c>
      <c r="L65" s="69">
        <f>SUM(L75:L78)/L69</f>
        <v>0.61565071962334306</v>
      </c>
      <c r="N65" s="237"/>
      <c r="P65" s="68" t="s">
        <v>99</v>
      </c>
      <c r="Q65" s="69">
        <f>SUM(Q75:Q78)/Q69</f>
        <v>0.66291980357981972</v>
      </c>
      <c r="R65" s="69">
        <f>SUM(R75:R78)/R69</f>
        <v>0.67206859782362993</v>
      </c>
      <c r="S65" s="69">
        <f>SUM(S75:S78)/S69</f>
        <v>0.66941890577812513</v>
      </c>
      <c r="U65" s="237"/>
      <c r="W65" s="68" t="s">
        <v>99</v>
      </c>
      <c r="X65" s="119">
        <v>0.57528473483726128</v>
      </c>
      <c r="Y65" s="119">
        <v>0.57296374568561903</v>
      </c>
      <c r="Z65" s="119">
        <v>0.5736217135230629</v>
      </c>
      <c r="AA65" s="237"/>
      <c r="AB65" s="237"/>
      <c r="AD65" s="68" t="s">
        <v>99</v>
      </c>
      <c r="AE65" s="69">
        <v>0.48768305804629697</v>
      </c>
      <c r="AF65" s="69">
        <v>0.46939174147803991</v>
      </c>
      <c r="AG65" s="69">
        <v>0.47493164512559788</v>
      </c>
      <c r="AH65" s="241"/>
      <c r="AI65" s="242"/>
      <c r="AK65" s="68" t="s">
        <v>99</v>
      </c>
      <c r="AL65" s="119">
        <v>0.55187110051678012</v>
      </c>
      <c r="AM65" s="119">
        <v>0.4647285366841124</v>
      </c>
      <c r="AN65" s="119">
        <v>0.49171739304915979</v>
      </c>
      <c r="AO65" s="61"/>
      <c r="AP65" s="61"/>
      <c r="AR65" s="68" t="s">
        <v>99</v>
      </c>
      <c r="AS65" s="69">
        <v>0.43244287732390185</v>
      </c>
      <c r="AT65" s="69">
        <v>0.39926283084809133</v>
      </c>
      <c r="AU65" s="69">
        <v>0.41042318524467608</v>
      </c>
      <c r="AV65" s="61"/>
      <c r="AW65" s="61"/>
      <c r="AX65" s="61"/>
      <c r="AY65" s="68" t="s">
        <v>99</v>
      </c>
      <c r="AZ65" s="69">
        <v>0.34614181214592077</v>
      </c>
      <c r="BA65" s="69">
        <v>0.31902183876066642</v>
      </c>
      <c r="BB65" s="69">
        <v>0.3278301194307266</v>
      </c>
      <c r="BC65" s="61"/>
      <c r="BD65" s="61"/>
      <c r="BE65" s="61"/>
      <c r="BF65" s="68" t="s">
        <v>99</v>
      </c>
      <c r="BG65" s="69">
        <v>0.26325930262777808</v>
      </c>
      <c r="BH65" s="69">
        <v>0.29543218792130405</v>
      </c>
      <c r="BI65" s="69">
        <v>0.28459377983648276</v>
      </c>
      <c r="BJ65" s="61"/>
      <c r="BK65" s="61"/>
      <c r="BL65" s="61"/>
      <c r="BM65" s="68" t="s">
        <v>99</v>
      </c>
      <c r="BN65" s="69">
        <v>0.27789188627181355</v>
      </c>
      <c r="BO65" s="69">
        <v>0.30585187534617658</v>
      </c>
      <c r="BP65" s="69">
        <v>0.29616749463101344</v>
      </c>
      <c r="BQ65" s="61"/>
      <c r="BR65" s="61"/>
      <c r="BS65" s="61"/>
      <c r="BT65" s="68" t="s">
        <v>99</v>
      </c>
      <c r="BU65" s="69">
        <v>0.22253442487238706</v>
      </c>
      <c r="BV65" s="69">
        <v>0.31472677789046666</v>
      </c>
      <c r="BW65" s="69">
        <v>0.28073023753577075</v>
      </c>
      <c r="BX65" s="61"/>
      <c r="BY65" s="61"/>
      <c r="BZ65" s="61"/>
      <c r="CA65" s="68" t="s">
        <v>99</v>
      </c>
      <c r="CB65" s="69">
        <v>0.16972069211550425</v>
      </c>
      <c r="CC65" s="69">
        <v>0.24839917987626536</v>
      </c>
      <c r="CD65" s="69">
        <v>0.21720663062764933</v>
      </c>
    </row>
    <row r="66" spans="2:82" ht="13.5" thickBot="1" x14ac:dyDescent="0.25">
      <c r="B66" s="68" t="s">
        <v>126</v>
      </c>
      <c r="C66" s="69">
        <f>SUM(C75:C78)/(C72+C73)</f>
        <v>0.45891244894992511</v>
      </c>
      <c r="D66" s="69">
        <f>SUM(D75:D78)/(D72+D73)</f>
        <v>0.72239431354273531</v>
      </c>
      <c r="E66" s="69">
        <f>SUM(E75:E78)/(E72+E73)</f>
        <v>0.61863074762872161</v>
      </c>
      <c r="G66" s="237"/>
      <c r="I66" s="68" t="s">
        <v>126</v>
      </c>
      <c r="J66" s="69">
        <f>SUM(J75:J78)/(J72+J73)</f>
        <v>0.37664862410599836</v>
      </c>
      <c r="K66" s="69">
        <f>SUM(K75:K78)/(K72+K73)</f>
        <v>0.62062864310947718</v>
      </c>
      <c r="L66" s="69">
        <f>SUM(L75:L78)/(L72+L73)</f>
        <v>0.52404507088999919</v>
      </c>
      <c r="N66" s="237"/>
      <c r="P66" s="68" t="s">
        <v>126</v>
      </c>
      <c r="Q66" s="69">
        <f>SUM(Q75:Q78)/(Q72+Q73)</f>
        <v>0.40058262602728179</v>
      </c>
      <c r="R66" s="69">
        <f>SUM(R75:R78)/(R72+R73)</f>
        <v>0.6503613498513634</v>
      </c>
      <c r="S66" s="69">
        <f>SUM(S75:S78)/(S72+S73)</f>
        <v>0.55169733571116508</v>
      </c>
      <c r="U66" s="237"/>
      <c r="W66" s="68" t="s">
        <v>126</v>
      </c>
      <c r="X66" s="119">
        <v>0.37487115072728588</v>
      </c>
      <c r="Y66" s="119">
        <v>0.62370641048871123</v>
      </c>
      <c r="Z66" s="119">
        <v>0.52468725126403415</v>
      </c>
      <c r="AA66" s="237"/>
      <c r="AB66" s="237"/>
      <c r="AD66" s="68" t="s">
        <v>126</v>
      </c>
      <c r="AE66" s="69">
        <v>0.3570050830679713</v>
      </c>
      <c r="AF66" s="69">
        <v>0.52857664172382068</v>
      </c>
      <c r="AG66" s="69">
        <v>0.45984645199265262</v>
      </c>
      <c r="AH66" s="241"/>
      <c r="AI66" s="242"/>
      <c r="AK66" s="68" t="s">
        <v>126</v>
      </c>
      <c r="AL66" s="119">
        <v>0.36086991351557796</v>
      </c>
      <c r="AM66" s="119">
        <v>0.45396296247370499</v>
      </c>
      <c r="AN66" s="119">
        <v>0.41660625467661755</v>
      </c>
      <c r="AO66" s="61"/>
      <c r="AP66" s="61"/>
      <c r="AR66" s="68" t="s">
        <v>126</v>
      </c>
      <c r="AS66" s="69">
        <v>0.34935199589783589</v>
      </c>
      <c r="AT66" s="69">
        <v>0.42507613739699224</v>
      </c>
      <c r="AU66" s="69">
        <v>0.39475168418589301</v>
      </c>
      <c r="AV66" s="61"/>
      <c r="AW66" s="61"/>
      <c r="AX66" s="61"/>
      <c r="AY66" s="68" t="s">
        <v>126</v>
      </c>
      <c r="AZ66" s="69">
        <v>0.28660538766252536</v>
      </c>
      <c r="BA66" s="69">
        <v>0.37348786502537495</v>
      </c>
      <c r="BB66" s="69">
        <v>0.33831731442876634</v>
      </c>
      <c r="BC66" s="61"/>
      <c r="BD66" s="61"/>
      <c r="BE66" s="61"/>
      <c r="BF66" s="68" t="s">
        <v>126</v>
      </c>
      <c r="BG66" s="69">
        <v>0.21608442195601707</v>
      </c>
      <c r="BH66" s="69">
        <v>0.32689003571665887</v>
      </c>
      <c r="BI66" s="69">
        <v>0.28185076640708018</v>
      </c>
      <c r="BJ66" s="61"/>
      <c r="BK66" s="61"/>
      <c r="BL66" s="61"/>
      <c r="BM66" s="68" t="s">
        <v>126</v>
      </c>
      <c r="BN66" s="69">
        <v>0.23027753430408968</v>
      </c>
      <c r="BO66" s="69">
        <v>0.32038863686290558</v>
      </c>
      <c r="BP66" s="69">
        <v>0.2842404922125682</v>
      </c>
      <c r="BQ66" s="61"/>
      <c r="BR66" s="61"/>
      <c r="BS66" s="61"/>
      <c r="BT66" s="68" t="s">
        <v>126</v>
      </c>
      <c r="BU66" s="69">
        <v>0.20992385685494325</v>
      </c>
      <c r="BV66" s="69">
        <v>0.3406030285815852</v>
      </c>
      <c r="BW66" s="69">
        <v>0.28816629880635558</v>
      </c>
      <c r="BX66" s="61"/>
      <c r="BY66" s="61"/>
      <c r="BZ66" s="61"/>
      <c r="CA66" s="68" t="s">
        <v>126</v>
      </c>
      <c r="CB66" s="69">
        <v>0.19811029138530264</v>
      </c>
      <c r="CC66" s="69">
        <v>0.30062899024367984</v>
      </c>
      <c r="CD66" s="69">
        <v>0.25909434018193517</v>
      </c>
    </row>
    <row r="67" spans="2:82" ht="13.5" thickBot="1" x14ac:dyDescent="0.25">
      <c r="B67" s="70" t="s">
        <v>235</v>
      </c>
      <c r="C67" s="130" t="s">
        <v>47</v>
      </c>
      <c r="D67" s="130" t="s">
        <v>47</v>
      </c>
      <c r="E67" s="130" t="s">
        <v>47</v>
      </c>
      <c r="F67" s="61"/>
      <c r="G67" s="61"/>
      <c r="I67" s="70" t="s">
        <v>214</v>
      </c>
      <c r="J67" s="130" t="s">
        <v>47</v>
      </c>
      <c r="K67" s="130" t="s">
        <v>47</v>
      </c>
      <c r="L67" s="130" t="s">
        <v>47</v>
      </c>
      <c r="M67" s="61"/>
      <c r="N67" s="61"/>
      <c r="P67" s="70" t="s">
        <v>199</v>
      </c>
      <c r="Q67" s="130" t="s">
        <v>47</v>
      </c>
      <c r="R67" s="130" t="s">
        <v>47</v>
      </c>
      <c r="S67" s="130" t="s">
        <v>47</v>
      </c>
      <c r="T67" s="61"/>
      <c r="U67" s="61"/>
      <c r="W67" s="70" t="s">
        <v>195</v>
      </c>
      <c r="X67" s="130" t="s">
        <v>47</v>
      </c>
      <c r="Y67" s="130" t="s">
        <v>47</v>
      </c>
      <c r="Z67" s="130" t="s">
        <v>47</v>
      </c>
      <c r="AA67" s="61"/>
      <c r="AB67" s="61"/>
      <c r="AD67" s="70" t="s">
        <v>220</v>
      </c>
      <c r="AE67" s="130" t="s">
        <v>47</v>
      </c>
      <c r="AF67" s="130" t="s">
        <v>47</v>
      </c>
      <c r="AG67" s="130" t="s">
        <v>47</v>
      </c>
      <c r="AH67" s="241"/>
      <c r="AI67" s="242"/>
      <c r="AK67" s="70" t="s">
        <v>166</v>
      </c>
      <c r="AL67" s="130" t="s">
        <v>47</v>
      </c>
      <c r="AM67" s="130" t="s">
        <v>47</v>
      </c>
      <c r="AN67" s="130" t="s">
        <v>47</v>
      </c>
      <c r="AO67" s="61"/>
      <c r="AP67" s="61"/>
      <c r="AR67" s="70" t="s">
        <v>159</v>
      </c>
      <c r="AS67" s="71" t="s">
        <v>47</v>
      </c>
      <c r="AT67" s="71" t="s">
        <v>47</v>
      </c>
      <c r="AU67" s="71" t="s">
        <v>47</v>
      </c>
      <c r="AV67" s="61"/>
      <c r="AW67" s="61"/>
      <c r="AX67" s="61"/>
      <c r="AY67" s="70" t="s">
        <v>129</v>
      </c>
      <c r="AZ67" s="71" t="s">
        <v>47</v>
      </c>
      <c r="BA67" s="71" t="s">
        <v>47</v>
      </c>
      <c r="BB67" s="71" t="s">
        <v>47</v>
      </c>
      <c r="BC67" s="61"/>
      <c r="BD67" s="61"/>
      <c r="BE67" s="61"/>
      <c r="BF67" s="70" t="s">
        <v>100</v>
      </c>
      <c r="BG67" s="71" t="s">
        <v>47</v>
      </c>
      <c r="BH67" s="71" t="s">
        <v>47</v>
      </c>
      <c r="BI67" s="71" t="s">
        <v>47</v>
      </c>
      <c r="BJ67" s="61"/>
      <c r="BK67" s="61"/>
      <c r="BL67" s="61"/>
      <c r="BM67" s="70" t="s">
        <v>130</v>
      </c>
      <c r="BN67" s="71" t="s">
        <v>47</v>
      </c>
      <c r="BO67" s="71" t="s">
        <v>47</v>
      </c>
      <c r="BP67" s="71" t="s">
        <v>47</v>
      </c>
      <c r="BQ67" s="61"/>
      <c r="BR67" s="61"/>
      <c r="BS67" s="61"/>
      <c r="BT67" s="70" t="s">
        <v>131</v>
      </c>
      <c r="BU67" s="71" t="s">
        <v>47</v>
      </c>
      <c r="BV67" s="71" t="s">
        <v>47</v>
      </c>
      <c r="BW67" s="71" t="s">
        <v>47</v>
      </c>
      <c r="BX67" s="61"/>
      <c r="BY67" s="61"/>
      <c r="BZ67" s="61"/>
      <c r="CA67" s="70" t="s">
        <v>101</v>
      </c>
      <c r="CB67" s="71" t="s">
        <v>47</v>
      </c>
      <c r="CC67" s="71" t="s">
        <v>47</v>
      </c>
      <c r="CD67" s="71" t="s">
        <v>47</v>
      </c>
    </row>
    <row r="68" spans="2:82" x14ac:dyDescent="0.2">
      <c r="B68" s="68" t="s">
        <v>128</v>
      </c>
      <c r="C68" s="120">
        <v>9669.6064551399977</v>
      </c>
      <c r="D68" s="120">
        <v>20992.388355882998</v>
      </c>
      <c r="E68" s="120">
        <v>30661.994811022996</v>
      </c>
      <c r="F68" s="135"/>
      <c r="G68" s="61"/>
      <c r="I68" s="68" t="s">
        <v>128</v>
      </c>
      <c r="J68" s="120">
        <v>8903.1114975380005</v>
      </c>
      <c r="K68" s="120">
        <v>21295.873410221004</v>
      </c>
      <c r="L68" s="120">
        <v>30198.984907759004</v>
      </c>
      <c r="M68" s="135"/>
      <c r="N68" s="61"/>
      <c r="P68" s="68" t="s">
        <v>128</v>
      </c>
      <c r="Q68" s="120">
        <v>8591.9913807829962</v>
      </c>
      <c r="R68" s="120">
        <v>20339.199952578016</v>
      </c>
      <c r="S68" s="120">
        <v>28931.191333361014</v>
      </c>
      <c r="T68" s="135"/>
      <c r="U68" s="61"/>
      <c r="W68" s="68" t="s">
        <v>128</v>
      </c>
      <c r="X68" s="120">
        <v>9278.7295026169977</v>
      </c>
      <c r="Y68" s="120">
        <v>22881.861278681004</v>
      </c>
      <c r="Z68" s="120">
        <v>32160.590781298</v>
      </c>
      <c r="AA68" s="135"/>
      <c r="AB68" s="61"/>
      <c r="AD68" s="68" t="s">
        <v>128</v>
      </c>
      <c r="AE68" s="120">
        <v>10685.038824419005</v>
      </c>
      <c r="AF68" s="120">
        <v>24138.077434405357</v>
      </c>
      <c r="AG68" s="120">
        <v>34823.116258824361</v>
      </c>
      <c r="AH68" s="241"/>
      <c r="AI68" s="242"/>
      <c r="AK68" s="68" t="s">
        <v>128</v>
      </c>
      <c r="AL68" s="120">
        <v>9676.1210217619991</v>
      </c>
      <c r="AM68" s="120">
        <v>21013.37482988901</v>
      </c>
      <c r="AN68" s="120">
        <v>30689.495851651009</v>
      </c>
      <c r="AO68" s="61"/>
      <c r="AP68" s="61"/>
      <c r="AR68" s="68" t="s">
        <v>128</v>
      </c>
      <c r="AS68" s="62">
        <v>11839.370416629999</v>
      </c>
      <c r="AT68" s="62">
        <v>23200.445060636983</v>
      </c>
      <c r="AU68" s="62">
        <v>35039.81547726698</v>
      </c>
      <c r="AV68" s="61"/>
      <c r="AW68" s="61"/>
      <c r="AX68" s="61"/>
      <c r="AY68" s="68" t="s">
        <v>128</v>
      </c>
      <c r="AZ68" s="62">
        <v>12744.246365736999</v>
      </c>
      <c r="BA68" s="62">
        <v>26138.101201774993</v>
      </c>
      <c r="BB68" s="62">
        <v>38882.347567511992</v>
      </c>
      <c r="BC68" s="61"/>
      <c r="BD68" s="61"/>
      <c r="BE68" s="61"/>
      <c r="BF68" s="68" t="s">
        <v>128</v>
      </c>
      <c r="BG68" s="62">
        <v>12405.153599382995</v>
      </c>
      <c r="BH68" s="62">
        <v>24077.079398940979</v>
      </c>
      <c r="BI68" s="62">
        <v>36482.232998323976</v>
      </c>
      <c r="BJ68" s="61"/>
      <c r="BK68" s="61"/>
      <c r="BL68" s="61"/>
      <c r="BM68" s="68" t="s">
        <v>128</v>
      </c>
      <c r="BN68" s="62">
        <v>12795.616963314007</v>
      </c>
      <c r="BO68" s="62">
        <v>23926.899703590978</v>
      </c>
      <c r="BP68" s="62">
        <v>36722.516666904987</v>
      </c>
      <c r="BQ68" s="61"/>
      <c r="BR68" s="61"/>
      <c r="BS68" s="61"/>
      <c r="BT68" s="68" t="s">
        <v>128</v>
      </c>
      <c r="BU68" s="62">
        <v>14621.912457979002</v>
      </c>
      <c r="BV68" s="62">
        <v>24749.486025521011</v>
      </c>
      <c r="BW68" s="62">
        <v>39371.398483500016</v>
      </c>
      <c r="BX68" s="61"/>
      <c r="BY68" s="61"/>
      <c r="BZ68" s="61"/>
      <c r="CA68" s="68" t="s">
        <v>128</v>
      </c>
      <c r="CB68" s="62">
        <v>18107.406175831002</v>
      </c>
      <c r="CC68" s="62">
        <v>27634.549783000009</v>
      </c>
      <c r="CD68" s="62">
        <v>45741.955958831008</v>
      </c>
    </row>
    <row r="69" spans="2:82" x14ac:dyDescent="0.2">
      <c r="B69" s="68" t="s">
        <v>133</v>
      </c>
      <c r="C69" s="120">
        <v>9102.2322336030011</v>
      </c>
      <c r="D69" s="120">
        <v>20350.501712794998</v>
      </c>
      <c r="E69" s="120">
        <v>29452.733946397999</v>
      </c>
      <c r="F69" s="135"/>
      <c r="G69" s="61"/>
      <c r="I69" s="68" t="s">
        <v>133</v>
      </c>
      <c r="J69" s="120">
        <v>8385.6185857429991</v>
      </c>
      <c r="K69" s="120">
        <v>20544.308581243</v>
      </c>
      <c r="L69" s="120">
        <v>28929.927166985999</v>
      </c>
      <c r="M69" s="135"/>
      <c r="N69" s="61"/>
      <c r="P69" s="68" t="s">
        <v>133</v>
      </c>
      <c r="Q69" s="120">
        <v>8023.7729644349984</v>
      </c>
      <c r="R69" s="120">
        <v>19680.521213900007</v>
      </c>
      <c r="S69" s="120">
        <v>27704.294178335003</v>
      </c>
      <c r="T69" s="135"/>
      <c r="U69" s="61"/>
      <c r="W69" s="68" t="s">
        <v>133</v>
      </c>
      <c r="X69" s="120">
        <v>8679.0031802890007</v>
      </c>
      <c r="Y69" s="120">
        <v>21936.280853619999</v>
      </c>
      <c r="Z69" s="120">
        <v>30615.284033909</v>
      </c>
      <c r="AA69" s="135"/>
      <c r="AB69" s="61"/>
      <c r="AD69" s="68" t="s">
        <v>133</v>
      </c>
      <c r="AE69" s="120">
        <v>9981.4717810520106</v>
      </c>
      <c r="AF69" s="120">
        <v>22974.744026930355</v>
      </c>
      <c r="AG69" s="120">
        <v>32956.215807982364</v>
      </c>
      <c r="AH69" s="244"/>
      <c r="AI69" s="242"/>
      <c r="AK69" s="68" t="s">
        <v>133</v>
      </c>
      <c r="AL69" s="120">
        <v>8957.0904592909992</v>
      </c>
      <c r="AM69" s="120">
        <v>19963.876644546996</v>
      </c>
      <c r="AN69" s="120">
        <v>28920.967103837997</v>
      </c>
      <c r="AO69" s="61"/>
      <c r="AP69" s="61"/>
      <c r="AR69" s="68" t="s">
        <v>133</v>
      </c>
      <c r="AS69" s="62">
        <v>11170.382460463003</v>
      </c>
      <c r="AT69" s="62">
        <v>22039.477730371</v>
      </c>
      <c r="AU69" s="62">
        <v>33209.860190834006</v>
      </c>
      <c r="AV69" s="61"/>
      <c r="AW69" s="61"/>
      <c r="AX69" s="61"/>
      <c r="AY69" s="68" t="s">
        <v>133</v>
      </c>
      <c r="AZ69" s="62">
        <v>11893.279095677999</v>
      </c>
      <c r="BA69" s="62">
        <v>24725.151290462996</v>
      </c>
      <c r="BB69" s="62">
        <v>36618.430386140994</v>
      </c>
      <c r="BC69" s="61"/>
      <c r="BD69" s="61"/>
      <c r="BE69" s="61"/>
      <c r="BF69" s="68" t="s">
        <v>133</v>
      </c>
      <c r="BG69" s="62">
        <v>11551.507716612001</v>
      </c>
      <c r="BH69" s="62">
        <v>22738.152704488999</v>
      </c>
      <c r="BI69" s="62">
        <v>34289.660421100998</v>
      </c>
      <c r="BJ69" s="61"/>
      <c r="BK69" s="61"/>
      <c r="BL69" s="61"/>
      <c r="BM69" s="68" t="s">
        <v>133</v>
      </c>
      <c r="BN69" s="62">
        <v>12001.14237625</v>
      </c>
      <c r="BO69" s="62">
        <v>22647.620367499003</v>
      </c>
      <c r="BP69" s="62">
        <v>34648.762743749001</v>
      </c>
      <c r="BQ69" s="61"/>
      <c r="BR69" s="61"/>
      <c r="BS69" s="61"/>
      <c r="BT69" s="68" t="s">
        <v>133</v>
      </c>
      <c r="BU69" s="62">
        <v>13652.821504741998</v>
      </c>
      <c r="BV69" s="62">
        <v>23371.114658343002</v>
      </c>
      <c r="BW69" s="62">
        <v>37023.936163085003</v>
      </c>
      <c r="BX69" s="61"/>
      <c r="BY69" s="61"/>
      <c r="BZ69" s="61"/>
      <c r="CA69" s="68" t="s">
        <v>133</v>
      </c>
      <c r="CB69" s="62">
        <v>17012.292435029998</v>
      </c>
      <c r="CC69" s="62">
        <v>25898.642207203</v>
      </c>
      <c r="CD69" s="62">
        <v>42910.934642232998</v>
      </c>
    </row>
    <row r="70" spans="2:82" x14ac:dyDescent="0.2">
      <c r="B70" s="68" t="s">
        <v>102</v>
      </c>
      <c r="C70" s="120">
        <v>8135.2487227440006</v>
      </c>
      <c r="D70" s="120">
        <v>10387.837418700001</v>
      </c>
      <c r="E70" s="120">
        <v>18523.086141444001</v>
      </c>
      <c r="F70" s="135"/>
      <c r="G70" s="61"/>
      <c r="I70" s="68" t="s">
        <v>102</v>
      </c>
      <c r="J70" s="120">
        <v>8508.6714049999991</v>
      </c>
      <c r="K70" s="120">
        <v>10514.49092</v>
      </c>
      <c r="L70" s="120">
        <v>19023.162324999998</v>
      </c>
      <c r="M70" s="135"/>
      <c r="N70" s="61"/>
      <c r="P70" s="68" t="s">
        <v>102</v>
      </c>
      <c r="Q70" s="120">
        <v>9405.4788781000007</v>
      </c>
      <c r="R70" s="120">
        <v>9827.0099026999978</v>
      </c>
      <c r="S70" s="120">
        <v>19232.488780799998</v>
      </c>
      <c r="T70" s="135"/>
      <c r="U70" s="61"/>
      <c r="W70" s="68" t="s">
        <v>102</v>
      </c>
      <c r="X70" s="120">
        <v>8368.9444667000007</v>
      </c>
      <c r="Y70" s="120">
        <v>7340.9478919999965</v>
      </c>
      <c r="Z70" s="120">
        <v>15709.892358699997</v>
      </c>
      <c r="AA70" s="135"/>
      <c r="AB70" s="61"/>
      <c r="AD70" s="68" t="s">
        <v>102</v>
      </c>
      <c r="AE70" s="120">
        <v>7478.4295512259996</v>
      </c>
      <c r="AF70" s="120">
        <v>6808.5721973</v>
      </c>
      <c r="AG70" s="120">
        <v>14287.001748526</v>
      </c>
      <c r="AH70" s="135"/>
      <c r="AI70" s="61"/>
      <c r="AK70" s="68" t="s">
        <v>102</v>
      </c>
      <c r="AL70" s="120">
        <v>9004.9360389999983</v>
      </c>
      <c r="AM70" s="120">
        <v>9344.6336658</v>
      </c>
      <c r="AN70" s="120">
        <v>18349.5697048</v>
      </c>
      <c r="AO70" s="61"/>
      <c r="AP70" s="61"/>
      <c r="AR70" s="68" t="s">
        <v>102</v>
      </c>
      <c r="AS70" s="62">
        <v>7003.6304720000007</v>
      </c>
      <c r="AT70" s="62">
        <v>7166.2979859999996</v>
      </c>
      <c r="AU70" s="62">
        <v>14169.928458</v>
      </c>
      <c r="AV70" s="61"/>
      <c r="AW70" s="61"/>
      <c r="AX70" s="61"/>
      <c r="AY70" s="68" t="s">
        <v>102</v>
      </c>
      <c r="AZ70" s="62">
        <v>6712.6687860000002</v>
      </c>
      <c r="BA70" s="62">
        <v>5762.9196470000006</v>
      </c>
      <c r="BB70" s="62">
        <v>10629.713533</v>
      </c>
      <c r="BC70" s="61"/>
      <c r="BD70" s="61"/>
      <c r="BE70" s="61"/>
      <c r="BF70" s="68" t="s">
        <v>102</v>
      </c>
      <c r="BG70" s="62">
        <v>4964.8487799999994</v>
      </c>
      <c r="BH70" s="62">
        <v>6299.0815140000004</v>
      </c>
      <c r="BI70" s="62">
        <v>11263.930294</v>
      </c>
      <c r="BJ70" s="61"/>
      <c r="BK70" s="61"/>
      <c r="BL70" s="61"/>
      <c r="BM70" s="68" t="s">
        <v>102</v>
      </c>
      <c r="BN70" s="62">
        <v>4948.5958380000002</v>
      </c>
      <c r="BO70" s="62">
        <v>7769.437652999999</v>
      </c>
      <c r="BP70" s="62">
        <v>12718.033490999998</v>
      </c>
      <c r="BQ70" s="61"/>
      <c r="BR70" s="61"/>
      <c r="BS70" s="61"/>
      <c r="BT70" s="68" t="s">
        <v>102</v>
      </c>
      <c r="BU70" s="62">
        <v>4053.4178339999999</v>
      </c>
      <c r="BV70" s="62">
        <v>6265.6354499999998</v>
      </c>
      <c r="BW70" s="62">
        <v>10319.053284</v>
      </c>
      <c r="BX70" s="61"/>
      <c r="BY70" s="61"/>
      <c r="BZ70" s="61"/>
      <c r="CA70" s="68" t="s">
        <v>102</v>
      </c>
      <c r="CB70" s="62">
        <v>2910.868442</v>
      </c>
      <c r="CC70" s="62">
        <v>3789.5501250000007</v>
      </c>
      <c r="CD70" s="62">
        <v>6700.4185670000006</v>
      </c>
    </row>
    <row r="71" spans="2:82" x14ac:dyDescent="0.2">
      <c r="B71" s="68" t="s">
        <v>103</v>
      </c>
      <c r="C71" s="120">
        <v>3841.628279216</v>
      </c>
      <c r="D71" s="120">
        <v>10118.743225200002</v>
      </c>
      <c r="E71" s="120">
        <v>13960.371504416002</v>
      </c>
      <c r="F71" s="135"/>
      <c r="G71" s="61"/>
      <c r="I71" s="68" t="s">
        <v>103</v>
      </c>
      <c r="J71" s="120">
        <v>3439.959402</v>
      </c>
      <c r="K71" s="120">
        <v>10526.1097584</v>
      </c>
      <c r="L71" s="120">
        <v>13966.0691604</v>
      </c>
      <c r="M71" s="135"/>
      <c r="N71" s="61"/>
      <c r="P71" s="68" t="s">
        <v>103</v>
      </c>
      <c r="Q71" s="120">
        <v>4150.7977810000002</v>
      </c>
      <c r="R71" s="120">
        <v>9170.1289944000018</v>
      </c>
      <c r="S71" s="120">
        <v>13320.926775400003</v>
      </c>
      <c r="T71" s="135"/>
      <c r="U71" s="61"/>
      <c r="W71" s="68" t="s">
        <v>103</v>
      </c>
      <c r="X71" s="120">
        <v>3728.9764924000001</v>
      </c>
      <c r="Y71" s="120">
        <v>9125.6102389999996</v>
      </c>
      <c r="Z71" s="120">
        <v>12854.586731399999</v>
      </c>
      <c r="AA71" s="135"/>
      <c r="AB71" s="61"/>
      <c r="AD71" s="68" t="s">
        <v>103</v>
      </c>
      <c r="AE71" s="120">
        <v>3824.8162512640001</v>
      </c>
      <c r="AF71" s="120">
        <v>9381.0618347</v>
      </c>
      <c r="AG71" s="120">
        <v>13205.878085963999</v>
      </c>
      <c r="AH71" s="135"/>
      <c r="AI71" s="61"/>
      <c r="AK71" s="68" t="s">
        <v>103</v>
      </c>
      <c r="AL71" s="120">
        <v>4264.1282139999994</v>
      </c>
      <c r="AM71" s="120">
        <v>8871.1972550999999</v>
      </c>
      <c r="AN71" s="120">
        <v>13135.3254691</v>
      </c>
      <c r="AO71" s="61"/>
      <c r="AP71" s="61"/>
      <c r="AR71" s="60" t="s">
        <v>103</v>
      </c>
      <c r="AS71" s="62">
        <v>4346.8346459999993</v>
      </c>
      <c r="AT71" s="62">
        <v>8504.6742080000004</v>
      </c>
      <c r="AU71" s="62">
        <v>12851.508854</v>
      </c>
      <c r="AV71" s="61"/>
      <c r="AW71" s="61"/>
      <c r="AX71" s="61"/>
      <c r="AY71" s="60" t="s">
        <v>103</v>
      </c>
      <c r="AZ71" s="62">
        <v>4242.0825960000002</v>
      </c>
      <c r="BA71" s="62">
        <v>9368.6077179999993</v>
      </c>
      <c r="BB71" s="62">
        <v>11764.815413999999</v>
      </c>
      <c r="BC71" s="61"/>
      <c r="BD71" s="61"/>
      <c r="BE71" s="61"/>
      <c r="BF71" s="60" t="s">
        <v>103</v>
      </c>
      <c r="BG71" s="62">
        <v>2442.9594500000003</v>
      </c>
      <c r="BH71" s="62">
        <v>8487.2587870000007</v>
      </c>
      <c r="BI71" s="62">
        <v>10930.218237000001</v>
      </c>
      <c r="BJ71" s="61"/>
      <c r="BK71" s="61"/>
      <c r="BL71" s="61"/>
      <c r="BM71" s="60" t="s">
        <v>103</v>
      </c>
      <c r="BN71" s="62">
        <v>2467.1266019999998</v>
      </c>
      <c r="BO71" s="62">
        <v>8797.0117250000021</v>
      </c>
      <c r="BP71" s="62">
        <v>11264.138327000002</v>
      </c>
      <c r="BQ71" s="61"/>
      <c r="BR71" s="61"/>
      <c r="BS71" s="61"/>
      <c r="BT71" s="60" t="s">
        <v>103</v>
      </c>
      <c r="BU71" s="62">
        <v>3233.2641040000003</v>
      </c>
      <c r="BV71" s="62">
        <v>8041.1828500000011</v>
      </c>
      <c r="BW71" s="62">
        <v>11274.446954000001</v>
      </c>
      <c r="BX71" s="61"/>
      <c r="BY71" s="61"/>
      <c r="BZ71" s="61"/>
      <c r="CA71" s="60" t="s">
        <v>103</v>
      </c>
      <c r="CB71" s="62">
        <v>5348.7638260000003</v>
      </c>
      <c r="CC71" s="62">
        <v>8289.0535499999987</v>
      </c>
      <c r="CD71" s="62">
        <v>13637.817375999999</v>
      </c>
    </row>
    <row r="72" spans="2:82" x14ac:dyDescent="0.2">
      <c r="B72" s="68" t="s">
        <v>104</v>
      </c>
      <c r="C72" s="120">
        <v>358.20457382000001</v>
      </c>
      <c r="D72" s="120">
        <v>650.81105898999999</v>
      </c>
      <c r="E72" s="120">
        <v>1009.0156328099999</v>
      </c>
      <c r="F72" s="135"/>
      <c r="G72" s="61"/>
      <c r="I72" s="68" t="s">
        <v>104</v>
      </c>
      <c r="J72" s="120">
        <v>352.76945521300001</v>
      </c>
      <c r="K72" s="120">
        <v>616.39635499899987</v>
      </c>
      <c r="L72" s="120">
        <v>969.16581021199988</v>
      </c>
      <c r="M72" s="135"/>
      <c r="N72" s="61"/>
      <c r="P72" s="68" t="s">
        <v>104</v>
      </c>
      <c r="Q72" s="120">
        <v>361.43297415800004</v>
      </c>
      <c r="R72" s="120">
        <v>601.3847545939999</v>
      </c>
      <c r="S72" s="120">
        <v>962.81772875199999</v>
      </c>
      <c r="T72" s="135"/>
      <c r="U72" s="61"/>
      <c r="W72" s="68" t="s">
        <v>104</v>
      </c>
      <c r="X72" s="120">
        <v>340.27879849999999</v>
      </c>
      <c r="Y72" s="120">
        <v>536.14416249999999</v>
      </c>
      <c r="Z72" s="120">
        <v>876.42296099999999</v>
      </c>
      <c r="AA72" s="135"/>
      <c r="AB72" s="61"/>
      <c r="AD72" s="68" t="s">
        <v>104</v>
      </c>
      <c r="AE72" s="120">
        <v>323.78864746200003</v>
      </c>
      <c r="AF72" s="120">
        <v>528.12051711700008</v>
      </c>
      <c r="AG72" s="120">
        <v>851.90916457900016</v>
      </c>
      <c r="AH72" s="135"/>
      <c r="AI72" s="61"/>
      <c r="AK72" s="68" t="s">
        <v>104</v>
      </c>
      <c r="AL72" s="120">
        <v>352.37033838699995</v>
      </c>
      <c r="AM72" s="120">
        <v>634.85267237500011</v>
      </c>
      <c r="AN72" s="120">
        <v>987.22301076200006</v>
      </c>
      <c r="AO72" s="61"/>
      <c r="AP72" s="61"/>
      <c r="AR72" s="68" t="s">
        <v>104</v>
      </c>
      <c r="AS72" s="62">
        <v>329.89153180099993</v>
      </c>
      <c r="AT72" s="62">
        <v>604.60701848700012</v>
      </c>
      <c r="AU72" s="62">
        <v>934.49855028800005</v>
      </c>
      <c r="AV72" s="61"/>
      <c r="AW72" s="61"/>
      <c r="AX72" s="61"/>
      <c r="AY72" s="68" t="s">
        <v>104</v>
      </c>
      <c r="AZ72" s="62">
        <v>363.88875677999999</v>
      </c>
      <c r="BA72" s="62">
        <v>555.31860524800004</v>
      </c>
      <c r="BB72" s="62">
        <v>919.20736202800003</v>
      </c>
      <c r="BC72" s="61"/>
      <c r="BD72" s="61"/>
      <c r="BE72" s="61"/>
      <c r="BF72" s="68" t="s">
        <v>104</v>
      </c>
      <c r="BG72" s="62">
        <v>326.14559979999996</v>
      </c>
      <c r="BH72" s="62">
        <v>425.67631160599996</v>
      </c>
      <c r="BI72" s="62">
        <v>751.82191140599991</v>
      </c>
      <c r="BJ72" s="61"/>
      <c r="BK72" s="61"/>
      <c r="BL72" s="61"/>
      <c r="BM72" s="68" t="s">
        <v>104</v>
      </c>
      <c r="BN72" s="62">
        <v>358.67567669899995</v>
      </c>
      <c r="BO72" s="62">
        <v>518.47684988600008</v>
      </c>
      <c r="BP72" s="62">
        <v>877.15252658500003</v>
      </c>
      <c r="BQ72" s="61"/>
      <c r="BR72" s="61"/>
      <c r="BS72" s="61"/>
      <c r="BT72" s="68" t="s">
        <v>104</v>
      </c>
      <c r="BU72" s="62">
        <v>251.96103859900003</v>
      </c>
      <c r="BV72" s="62">
        <v>487.84663307499994</v>
      </c>
      <c r="BW72" s="62">
        <v>739.80767167399995</v>
      </c>
      <c r="BX72" s="61"/>
      <c r="BY72" s="61"/>
      <c r="BZ72" s="61"/>
      <c r="CA72" s="68" t="s">
        <v>104</v>
      </c>
      <c r="CB72" s="62">
        <v>219.58927926899997</v>
      </c>
      <c r="CC72" s="62">
        <v>441.57373265700005</v>
      </c>
      <c r="CD72" s="62">
        <v>661.16301192600008</v>
      </c>
    </row>
    <row r="73" spans="2:82" ht="13.5" thickBot="1" x14ac:dyDescent="0.25">
      <c r="B73" s="68" t="s">
        <v>64</v>
      </c>
      <c r="C73" s="120">
        <v>13037.648103311001</v>
      </c>
      <c r="D73" s="120">
        <v>19968.784847304996</v>
      </c>
      <c r="E73" s="120">
        <v>33006.432950615999</v>
      </c>
      <c r="F73" s="135"/>
      <c r="G73" s="61"/>
      <c r="I73" s="68" t="s">
        <v>64</v>
      </c>
      <c r="J73" s="120">
        <v>13101.56113353</v>
      </c>
      <c r="K73" s="120">
        <v>19916.293387844005</v>
      </c>
      <c r="L73" s="120">
        <v>33017.854521374007</v>
      </c>
      <c r="M73" s="135"/>
      <c r="N73" s="61"/>
      <c r="P73" s="68" t="s">
        <v>64</v>
      </c>
      <c r="Q73" s="120">
        <v>12917.021087377003</v>
      </c>
      <c r="R73" s="120">
        <v>19736.017367606008</v>
      </c>
      <c r="S73" s="120">
        <v>32653.038454983012</v>
      </c>
      <c r="T73" s="135"/>
      <c r="U73" s="61"/>
      <c r="W73" s="68" t="s">
        <v>64</v>
      </c>
      <c r="X73" s="120">
        <v>12978.692356088999</v>
      </c>
      <c r="Y73" s="120">
        <v>19615.474344120001</v>
      </c>
      <c r="Z73" s="120">
        <v>32594.166700209</v>
      </c>
      <c r="AA73" s="135"/>
      <c r="AB73" s="61"/>
      <c r="AD73" s="68" t="s">
        <v>64</v>
      </c>
      <c r="AE73" s="120">
        <v>13311.296433552008</v>
      </c>
      <c r="AF73" s="120">
        <v>19874.133872413357</v>
      </c>
      <c r="AG73" s="120">
        <v>33185.430305965361</v>
      </c>
      <c r="AH73" s="135"/>
      <c r="AI73" s="61"/>
      <c r="AK73" s="68" t="s">
        <v>64</v>
      </c>
      <c r="AL73" s="120">
        <v>13345.527945904001</v>
      </c>
      <c r="AM73" s="120">
        <v>19802.460382871999</v>
      </c>
      <c r="AN73" s="120">
        <v>33147.988328776002</v>
      </c>
      <c r="AO73" s="61"/>
      <c r="AP73" s="61"/>
      <c r="AR73" s="68" t="s">
        <v>64</v>
      </c>
      <c r="AS73" s="62">
        <v>13497.286754661998</v>
      </c>
      <c r="AT73" s="62">
        <v>20096.494489883997</v>
      </c>
      <c r="AU73" s="62">
        <v>33593.781244545993</v>
      </c>
      <c r="AV73" s="61"/>
      <c r="AW73" s="61"/>
      <c r="AX73" s="61"/>
      <c r="AY73" s="68" t="s">
        <v>64</v>
      </c>
      <c r="AZ73" s="62">
        <v>13999.976528902002</v>
      </c>
      <c r="BA73" s="62">
        <v>20564.144614215002</v>
      </c>
      <c r="BB73" s="62">
        <v>34564.121143117001</v>
      </c>
      <c r="BC73" s="61"/>
      <c r="BD73" s="61"/>
      <c r="BE73" s="61"/>
      <c r="BF73" s="68" t="s">
        <v>64</v>
      </c>
      <c r="BG73" s="62">
        <v>13747.251446812003</v>
      </c>
      <c r="BH73" s="62">
        <v>20124.299119883002</v>
      </c>
      <c r="BI73" s="62">
        <v>33871.550566695005</v>
      </c>
      <c r="BJ73" s="61"/>
      <c r="BK73" s="61"/>
      <c r="BL73" s="61"/>
      <c r="BM73" s="68" t="s">
        <v>64</v>
      </c>
      <c r="BN73" s="62">
        <v>14123.935935551002</v>
      </c>
      <c r="BO73" s="62">
        <v>21101.569445612997</v>
      </c>
      <c r="BP73" s="62">
        <v>35225.505381163995</v>
      </c>
      <c r="BQ73" s="61"/>
      <c r="BR73" s="61"/>
      <c r="BS73" s="61"/>
      <c r="BT73" s="68" t="s">
        <v>64</v>
      </c>
      <c r="BU73" s="62">
        <v>14221.014196143002</v>
      </c>
      <c r="BV73" s="62">
        <v>21107.720625268001</v>
      </c>
      <c r="BW73" s="62">
        <v>35328.734821411002</v>
      </c>
      <c r="BX73" s="61"/>
      <c r="BY73" s="61"/>
      <c r="BZ73" s="61"/>
      <c r="CA73" s="68" t="s">
        <v>64</v>
      </c>
      <c r="CB73" s="62">
        <v>14354.807771760999</v>
      </c>
      <c r="CC73" s="62">
        <v>20957.565049545999</v>
      </c>
      <c r="CD73" s="62">
        <v>35312.372821306999</v>
      </c>
    </row>
    <row r="74" spans="2:82" ht="13.5" thickBot="1" x14ac:dyDescent="0.25">
      <c r="B74" s="70" t="s">
        <v>105</v>
      </c>
      <c r="C74" s="130" t="s">
        <v>47</v>
      </c>
      <c r="D74" s="130" t="s">
        <v>47</v>
      </c>
      <c r="E74" s="130" t="s">
        <v>47</v>
      </c>
      <c r="F74" s="135"/>
      <c r="G74" s="61"/>
      <c r="I74" s="70" t="s">
        <v>105</v>
      </c>
      <c r="J74" s="130" t="s">
        <v>47</v>
      </c>
      <c r="K74" s="130" t="s">
        <v>47</v>
      </c>
      <c r="L74" s="130" t="s">
        <v>47</v>
      </c>
      <c r="M74" s="135"/>
      <c r="N74" s="61"/>
      <c r="P74" s="70" t="s">
        <v>105</v>
      </c>
      <c r="Q74" s="130" t="s">
        <v>47</v>
      </c>
      <c r="R74" s="130" t="s">
        <v>47</v>
      </c>
      <c r="S74" s="130" t="s">
        <v>47</v>
      </c>
      <c r="T74" s="135"/>
      <c r="U74" s="61"/>
      <c r="W74" s="70" t="s">
        <v>105</v>
      </c>
      <c r="X74" s="130" t="s">
        <v>47</v>
      </c>
      <c r="Y74" s="130" t="s">
        <v>47</v>
      </c>
      <c r="Z74" s="130" t="s">
        <v>47</v>
      </c>
      <c r="AA74" s="135"/>
      <c r="AB74" s="61"/>
      <c r="AD74" s="70" t="s">
        <v>105</v>
      </c>
      <c r="AE74" s="130" t="s">
        <v>47</v>
      </c>
      <c r="AF74" s="130" t="s">
        <v>47</v>
      </c>
      <c r="AG74" s="130" t="s">
        <v>47</v>
      </c>
      <c r="AH74" s="135"/>
      <c r="AI74" s="61"/>
      <c r="AK74" s="70" t="s">
        <v>105</v>
      </c>
      <c r="AL74" s="130" t="s">
        <v>47</v>
      </c>
      <c r="AM74" s="130" t="s">
        <v>47</v>
      </c>
      <c r="AN74" s="130" t="s">
        <v>47</v>
      </c>
      <c r="AO74" s="61"/>
      <c r="AP74" s="61"/>
      <c r="AR74" s="70" t="s">
        <v>105</v>
      </c>
      <c r="AS74" s="71" t="s">
        <v>47</v>
      </c>
      <c r="AT74" s="71" t="s">
        <v>47</v>
      </c>
      <c r="AU74" s="71" t="s">
        <v>47</v>
      </c>
      <c r="AV74" s="61"/>
      <c r="AW74" s="61"/>
      <c r="AX74" s="61"/>
      <c r="AY74" s="70" t="s">
        <v>105</v>
      </c>
      <c r="AZ74" s="71" t="s">
        <v>47</v>
      </c>
      <c r="BA74" s="71" t="s">
        <v>47</v>
      </c>
      <c r="BB74" s="71" t="s">
        <v>47</v>
      </c>
      <c r="BC74" s="61"/>
      <c r="BD74" s="61"/>
      <c r="BE74" s="61"/>
      <c r="BF74" s="70" t="s">
        <v>105</v>
      </c>
      <c r="BG74" s="71" t="s">
        <v>47</v>
      </c>
      <c r="BH74" s="71" t="s">
        <v>47</v>
      </c>
      <c r="BI74" s="71" t="s">
        <v>47</v>
      </c>
      <c r="BJ74" s="61"/>
      <c r="BK74" s="61"/>
      <c r="BL74" s="61"/>
      <c r="BM74" s="70" t="s">
        <v>105</v>
      </c>
      <c r="BN74" s="71" t="s">
        <v>47</v>
      </c>
      <c r="BO74" s="71" t="s">
        <v>47</v>
      </c>
      <c r="BP74" s="71" t="s">
        <v>47</v>
      </c>
      <c r="BQ74" s="61"/>
      <c r="BR74" s="61"/>
      <c r="BS74" s="61"/>
      <c r="BT74" s="70" t="s">
        <v>105</v>
      </c>
      <c r="BU74" s="71" t="s">
        <v>47</v>
      </c>
      <c r="BV74" s="71" t="s">
        <v>47</v>
      </c>
      <c r="BW74" s="71" t="s">
        <v>47</v>
      </c>
      <c r="BX74" s="61"/>
      <c r="BY74" s="61"/>
      <c r="BZ74" s="61"/>
      <c r="CA74" s="70" t="s">
        <v>105</v>
      </c>
      <c r="CB74" s="71" t="s">
        <v>47</v>
      </c>
      <c r="CC74" s="71" t="s">
        <v>47</v>
      </c>
      <c r="CD74" s="71" t="s">
        <v>47</v>
      </c>
    </row>
    <row r="75" spans="2:82" x14ac:dyDescent="0.2">
      <c r="B75" s="72" t="s">
        <v>106</v>
      </c>
      <c r="C75" s="121">
        <v>3192.2490551399992</v>
      </c>
      <c r="D75" s="121">
        <v>11584.788136883</v>
      </c>
      <c r="E75" s="120">
        <v>14777.037192022999</v>
      </c>
      <c r="F75" s="135"/>
      <c r="G75" s="61"/>
      <c r="I75" s="72" t="s">
        <v>106</v>
      </c>
      <c r="J75" s="121">
        <v>2542.7348595380004</v>
      </c>
      <c r="K75" s="121">
        <v>10238.996370221003</v>
      </c>
      <c r="L75" s="120">
        <v>12781.731229759003</v>
      </c>
      <c r="M75" s="135"/>
      <c r="N75" s="61"/>
      <c r="P75" s="72" t="s">
        <v>106</v>
      </c>
      <c r="Q75" s="121">
        <v>3007.4287597829998</v>
      </c>
      <c r="R75" s="121">
        <v>11125.662914578006</v>
      </c>
      <c r="S75" s="120">
        <v>14133.091674361007</v>
      </c>
      <c r="T75" s="135"/>
      <c r="U75" s="61"/>
      <c r="W75" s="72" t="s">
        <v>106</v>
      </c>
      <c r="X75" s="121">
        <v>2732.3535156170001</v>
      </c>
      <c r="Y75" s="121">
        <v>10346.150050681003</v>
      </c>
      <c r="Z75" s="120">
        <v>13078.503566298003</v>
      </c>
      <c r="AA75" s="135"/>
      <c r="AB75" s="61"/>
      <c r="AD75" s="72" t="s">
        <v>106</v>
      </c>
      <c r="AE75" s="121">
        <v>2430.8752745869997</v>
      </c>
      <c r="AF75" s="121">
        <v>8692.3983590509997</v>
      </c>
      <c r="AG75" s="120">
        <v>11123.273633638</v>
      </c>
      <c r="AH75" s="135"/>
      <c r="AI75" s="61"/>
      <c r="AK75" s="72" t="s">
        <v>106</v>
      </c>
      <c r="AL75" s="121">
        <v>2662.4227407620006</v>
      </c>
      <c r="AM75" s="121">
        <v>7604.9478478890005</v>
      </c>
      <c r="AN75" s="120">
        <v>10267.370588651002</v>
      </c>
      <c r="AO75" s="61"/>
      <c r="AP75" s="61"/>
      <c r="AR75" s="72" t="s">
        <v>106</v>
      </c>
      <c r="AS75" s="73">
        <v>2633.3082516299996</v>
      </c>
      <c r="AT75" s="73">
        <v>7131.5777766370002</v>
      </c>
      <c r="AU75" s="62">
        <v>9764.8860282669993</v>
      </c>
      <c r="AV75" s="61"/>
      <c r="AW75" s="61"/>
      <c r="AX75" s="61"/>
      <c r="AY75" s="72" t="s">
        <v>106</v>
      </c>
      <c r="AZ75" s="73">
        <v>1933.0939197369999</v>
      </c>
      <c r="BA75" s="73">
        <v>5874.4019577749996</v>
      </c>
      <c r="BB75" s="73">
        <v>7807.4958775119994</v>
      </c>
      <c r="BC75" s="61"/>
      <c r="BD75" s="61"/>
      <c r="BE75" s="61"/>
      <c r="BF75" s="72" t="s">
        <v>106</v>
      </c>
      <c r="BG75" s="73">
        <v>1586.7032843830002</v>
      </c>
      <c r="BH75" s="73">
        <v>5123.2034539409997</v>
      </c>
      <c r="BI75" s="73">
        <v>6709.9067383239999</v>
      </c>
      <c r="BJ75" s="61"/>
      <c r="BK75" s="61"/>
      <c r="BL75" s="61"/>
      <c r="BM75" s="72" t="s">
        <v>106</v>
      </c>
      <c r="BN75" s="73">
        <v>1785.568382314</v>
      </c>
      <c r="BO75" s="73">
        <v>5191.5785585909998</v>
      </c>
      <c r="BP75" s="73">
        <v>6977.1469409049996</v>
      </c>
      <c r="BQ75" s="61"/>
      <c r="BR75" s="61"/>
      <c r="BS75" s="61"/>
      <c r="BT75" s="72" t="s">
        <v>106</v>
      </c>
      <c r="BU75" s="73">
        <v>1608.8767749789999</v>
      </c>
      <c r="BV75" s="73">
        <v>5561.7148635209996</v>
      </c>
      <c r="BW75" s="73">
        <v>7170.5916385</v>
      </c>
      <c r="BX75" s="61"/>
      <c r="BY75" s="61"/>
      <c r="BZ75" s="61"/>
      <c r="CA75" s="72" t="s">
        <v>106</v>
      </c>
      <c r="CB75" s="73">
        <v>1490.0422098309998</v>
      </c>
      <c r="CC75" s="73">
        <v>4616.8125000000136</v>
      </c>
      <c r="CD75" s="73">
        <v>6106.8547098310137</v>
      </c>
    </row>
    <row r="76" spans="2:82" x14ac:dyDescent="0.2">
      <c r="B76" s="68" t="s">
        <v>169</v>
      </c>
      <c r="C76" s="122">
        <v>261.12200000000001</v>
      </c>
      <c r="D76" s="123">
        <v>527.65899999999999</v>
      </c>
      <c r="E76" s="120">
        <v>788.78099999999995</v>
      </c>
      <c r="F76" s="135"/>
      <c r="G76" s="61"/>
      <c r="I76" s="68" t="s">
        <v>169</v>
      </c>
      <c r="J76" s="122">
        <v>252.828</v>
      </c>
      <c r="K76" s="123">
        <v>490.952</v>
      </c>
      <c r="L76" s="120">
        <v>743.78</v>
      </c>
      <c r="M76" s="135"/>
      <c r="N76" s="61"/>
      <c r="P76" s="68" t="s">
        <v>169</v>
      </c>
      <c r="Q76" s="122">
        <v>188.86729500000001</v>
      </c>
      <c r="R76" s="123">
        <v>416.34739200000001</v>
      </c>
      <c r="S76" s="120">
        <v>605.21468700000003</v>
      </c>
      <c r="T76" s="135"/>
      <c r="U76" s="61"/>
      <c r="W76" s="68" t="s">
        <v>169</v>
      </c>
      <c r="X76" s="122">
        <v>186.37415799999999</v>
      </c>
      <c r="Y76" s="123">
        <v>410.30811900000003</v>
      </c>
      <c r="Z76" s="120">
        <v>596.682277</v>
      </c>
      <c r="AA76" s="135"/>
      <c r="AB76" s="61"/>
      <c r="AD76" s="68" t="s">
        <v>169</v>
      </c>
      <c r="AE76" s="122">
        <v>158.70958483200874</v>
      </c>
      <c r="AF76" s="123">
        <v>359.19755335435184</v>
      </c>
      <c r="AG76" s="120">
        <v>517.90713818636061</v>
      </c>
      <c r="AH76" s="135"/>
      <c r="AI76" s="61"/>
      <c r="AK76" s="68" t="s">
        <v>69</v>
      </c>
      <c r="AL76" s="122">
        <v>0.110943</v>
      </c>
      <c r="AM76" s="123">
        <v>18.123091999999996</v>
      </c>
      <c r="AN76" s="120">
        <v>18.234034999999995</v>
      </c>
      <c r="AO76" s="61"/>
      <c r="AP76" s="61"/>
      <c r="AR76" s="68" t="s">
        <v>69</v>
      </c>
      <c r="AS76" s="74">
        <v>9.442911499999998E-2</v>
      </c>
      <c r="AT76" s="75">
        <v>17.636596496999999</v>
      </c>
      <c r="AU76" s="75">
        <v>17.731025612</v>
      </c>
      <c r="AV76" s="61"/>
      <c r="AW76" s="61"/>
      <c r="AX76" s="61"/>
      <c r="AY76" s="68" t="s">
        <v>69</v>
      </c>
      <c r="AZ76" s="74">
        <v>9.1007815999999991E-2</v>
      </c>
      <c r="BA76" s="75">
        <v>21.352795167</v>
      </c>
      <c r="BB76" s="75">
        <v>21.443802983000001</v>
      </c>
      <c r="BC76" s="61"/>
      <c r="BD76" s="61"/>
      <c r="BE76" s="61"/>
      <c r="BF76" s="68" t="s">
        <v>69</v>
      </c>
      <c r="BG76" s="74">
        <v>9.7507232999999999E-2</v>
      </c>
      <c r="BH76" s="75">
        <v>19.700125532999994</v>
      </c>
      <c r="BI76" s="75">
        <v>19.797632765999996</v>
      </c>
      <c r="BJ76" s="61"/>
      <c r="BK76" s="61"/>
      <c r="BL76" s="61"/>
      <c r="BM76" s="68" t="s">
        <v>69</v>
      </c>
      <c r="BN76" s="74">
        <v>9.973943099999999E-2</v>
      </c>
      <c r="BO76" s="75">
        <v>27.217036843000006</v>
      </c>
      <c r="BP76" s="75">
        <v>27.316776274000006</v>
      </c>
      <c r="BQ76" s="61"/>
      <c r="BR76" s="61"/>
      <c r="BS76" s="61"/>
      <c r="BT76" s="68" t="s">
        <v>69</v>
      </c>
      <c r="BU76" s="74">
        <v>9.2857399000000007E-2</v>
      </c>
      <c r="BV76" s="75">
        <v>29.600516728999992</v>
      </c>
      <c r="BW76" s="75">
        <v>29.693374127999991</v>
      </c>
      <c r="BX76" s="61"/>
      <c r="BY76" s="61"/>
      <c r="BZ76" s="61"/>
      <c r="CA76" s="68" t="s">
        <v>69</v>
      </c>
      <c r="CB76" s="74">
        <v>9.482800000000001E-2</v>
      </c>
      <c r="CC76" s="75">
        <v>24.748442999999998</v>
      </c>
      <c r="CD76" s="75">
        <v>24.843270999999998</v>
      </c>
    </row>
    <row r="77" spans="2:82" x14ac:dyDescent="0.2">
      <c r="B77" s="68" t="s">
        <v>170</v>
      </c>
      <c r="C77" s="122">
        <v>6.0049999999999999E-2</v>
      </c>
      <c r="D77" s="123">
        <v>17.868081999999998</v>
      </c>
      <c r="E77" s="120">
        <v>17.928131999999998</v>
      </c>
      <c r="F77" s="135"/>
      <c r="G77" s="61"/>
      <c r="I77" s="68" t="s">
        <v>170</v>
      </c>
      <c r="J77" s="122">
        <v>5.9753999999999995E-2</v>
      </c>
      <c r="K77" s="123">
        <v>19.296929999999996</v>
      </c>
      <c r="L77" s="120">
        <v>19.356683999999998</v>
      </c>
      <c r="M77" s="135"/>
      <c r="N77" s="61"/>
      <c r="P77" s="68" t="s">
        <v>170</v>
      </c>
      <c r="Q77" s="122">
        <v>5.9917999999999999E-2</v>
      </c>
      <c r="R77" s="123">
        <v>18.808490999999997</v>
      </c>
      <c r="S77" s="120">
        <v>18.868408999999996</v>
      </c>
      <c r="T77" s="135"/>
      <c r="U77" s="61"/>
      <c r="W77" s="68" t="s">
        <v>170</v>
      </c>
      <c r="X77" s="122">
        <v>6.0049999999999999E-2</v>
      </c>
      <c r="Y77" s="123">
        <v>15.498045999999999</v>
      </c>
      <c r="Z77" s="120">
        <v>15.558095999999999</v>
      </c>
      <c r="AA77" s="135"/>
      <c r="AB77" s="61"/>
      <c r="AD77" s="68" t="s">
        <v>170</v>
      </c>
      <c r="AE77" s="122">
        <v>2.2890000000000002E-3</v>
      </c>
      <c r="AF77" s="123">
        <v>14.696232</v>
      </c>
      <c r="AG77" s="120">
        <v>14.698521</v>
      </c>
      <c r="AH77" s="135"/>
      <c r="AI77" s="61"/>
      <c r="AK77" s="68"/>
      <c r="AL77" s="122"/>
      <c r="AM77" s="123"/>
      <c r="AN77" s="120"/>
      <c r="AO77" s="61"/>
      <c r="AP77" s="61"/>
      <c r="AR77" s="68"/>
      <c r="AS77" s="74"/>
      <c r="AT77" s="75"/>
      <c r="AU77" s="75"/>
      <c r="AV77" s="61"/>
      <c r="AW77" s="61"/>
      <c r="AX77" s="61"/>
      <c r="AY77" s="68"/>
      <c r="AZ77" s="74"/>
      <c r="BA77" s="75"/>
      <c r="BB77" s="75"/>
      <c r="BC77" s="61"/>
      <c r="BD77" s="61"/>
      <c r="BE77" s="61"/>
      <c r="BF77" s="68"/>
      <c r="BG77" s="74"/>
      <c r="BH77" s="75"/>
      <c r="BI77" s="75"/>
      <c r="BJ77" s="61"/>
      <c r="BK77" s="61"/>
      <c r="BL77" s="61"/>
      <c r="BM77" s="68"/>
      <c r="BN77" s="74"/>
      <c r="BO77" s="75"/>
      <c r="BP77" s="75"/>
      <c r="BQ77" s="61"/>
      <c r="BR77" s="61"/>
      <c r="BS77" s="61"/>
      <c r="BT77" s="68"/>
      <c r="BU77" s="74"/>
      <c r="BV77" s="75"/>
      <c r="BW77" s="75"/>
      <c r="BX77" s="61"/>
      <c r="BY77" s="61"/>
      <c r="BZ77" s="61"/>
      <c r="CA77" s="68"/>
      <c r="CB77" s="74"/>
      <c r="CC77" s="75"/>
      <c r="CD77" s="75"/>
    </row>
    <row r="78" spans="2:82" x14ac:dyDescent="0.2">
      <c r="B78" s="68" t="s">
        <v>107</v>
      </c>
      <c r="C78" s="123">
        <v>2694.0924526945992</v>
      </c>
      <c r="D78" s="123">
        <v>2765.1636113735676</v>
      </c>
      <c r="E78" s="123">
        <v>5459.2560640681668</v>
      </c>
      <c r="F78" s="135"/>
      <c r="G78" s="61"/>
      <c r="I78" s="68" t="s">
        <v>107</v>
      </c>
      <c r="J78" s="123">
        <v>2271.9324909792977</v>
      </c>
      <c r="K78" s="123">
        <v>1993.9300742675316</v>
      </c>
      <c r="L78" s="123">
        <v>4265.862565246829</v>
      </c>
      <c r="M78" s="135"/>
      <c r="N78" s="61"/>
      <c r="P78" s="68" t="s">
        <v>107</v>
      </c>
      <c r="Q78" s="123">
        <v>2122.762024769318</v>
      </c>
      <c r="R78" s="123">
        <v>1665.841499085974</v>
      </c>
      <c r="S78" s="123">
        <v>3788.6035238552922</v>
      </c>
      <c r="T78" s="135"/>
      <c r="U78" s="61"/>
      <c r="W78" s="68" t="s">
        <v>107</v>
      </c>
      <c r="X78" s="123">
        <v>2074.110319607305</v>
      </c>
      <c r="Y78" s="123">
        <v>1796.7374286208421</v>
      </c>
      <c r="Z78" s="123">
        <v>3870.8477482281469</v>
      </c>
      <c r="AA78" s="135"/>
      <c r="AB78" s="61"/>
      <c r="AD78" s="68" t="s">
        <v>107</v>
      </c>
      <c r="AE78" s="123">
        <v>2278.2075335672539</v>
      </c>
      <c r="AF78" s="123">
        <v>1717.8629644076827</v>
      </c>
      <c r="AG78" s="120">
        <v>3996.0704979749366</v>
      </c>
      <c r="AH78" s="135"/>
      <c r="AI78" s="61"/>
      <c r="AK78" s="68" t="s">
        <v>107</v>
      </c>
      <c r="AL78" s="123">
        <v>2280.6256854352746</v>
      </c>
      <c r="AM78" s="123">
        <v>1654.7122396734526</v>
      </c>
      <c r="AN78" s="123">
        <v>3935.3379251087272</v>
      </c>
      <c r="AO78" s="61"/>
      <c r="AP78" s="61"/>
      <c r="AR78" s="68" t="s">
        <v>107</v>
      </c>
      <c r="AS78" s="75">
        <v>2196.6861938550583</v>
      </c>
      <c r="AT78" s="75">
        <v>1653.8870756326633</v>
      </c>
      <c r="AU78" s="75">
        <v>3850.5732694877215</v>
      </c>
      <c r="AV78" s="61"/>
      <c r="AW78" s="61"/>
      <c r="AX78" s="61"/>
      <c r="AY78" s="68" t="s">
        <v>107</v>
      </c>
      <c r="AZ78" s="75">
        <v>2183.5762509821798</v>
      </c>
      <c r="BA78" s="75">
        <v>1992.1084753771697</v>
      </c>
      <c r="BB78" s="75">
        <v>4175.68472635935</v>
      </c>
      <c r="BC78" s="61"/>
      <c r="BD78" s="61"/>
      <c r="BE78" s="61"/>
      <c r="BF78" s="68" t="s">
        <v>107</v>
      </c>
      <c r="BG78" s="75">
        <v>1454.2410741586718</v>
      </c>
      <c r="BH78" s="75">
        <v>1574.6786233019025</v>
      </c>
      <c r="BI78" s="75">
        <v>3028.9196974605743</v>
      </c>
      <c r="BJ78" s="61"/>
      <c r="BK78" s="61"/>
      <c r="BL78" s="61"/>
      <c r="BM78" s="68" t="s">
        <v>107</v>
      </c>
      <c r="BN78" s="75">
        <v>1549.351970607707</v>
      </c>
      <c r="BO78" s="75">
        <v>1708.0215660938354</v>
      </c>
      <c r="BP78" s="75">
        <v>3257.3735367015424</v>
      </c>
      <c r="BQ78" s="61"/>
      <c r="BR78" s="61"/>
      <c r="BS78" s="61"/>
      <c r="BT78" s="68" t="s">
        <v>107</v>
      </c>
      <c r="BU78" s="75">
        <v>1429.2531490651186</v>
      </c>
      <c r="BV78" s="75">
        <v>1764.2002318789475</v>
      </c>
      <c r="BW78" s="75">
        <v>3193.4533809440663</v>
      </c>
      <c r="BX78" s="61"/>
      <c r="BY78" s="61"/>
      <c r="BZ78" s="61"/>
      <c r="CA78" s="68" t="s">
        <v>107</v>
      </c>
      <c r="CB78" s="75">
        <v>1397.2010087136487</v>
      </c>
      <c r="CC78" s="75">
        <v>1791.6405411780424</v>
      </c>
      <c r="CD78" s="75">
        <v>3188.8415498916911</v>
      </c>
    </row>
    <row r="79" spans="2:82" ht="13.5" thickBot="1" x14ac:dyDescent="0.25">
      <c r="B79" s="76" t="s">
        <v>108</v>
      </c>
      <c r="C79" s="124">
        <v>2954.7086757684028</v>
      </c>
      <c r="D79" s="124">
        <v>5455.0228825384293</v>
      </c>
      <c r="E79" s="125">
        <v>8409.7315583068321</v>
      </c>
      <c r="F79" s="135"/>
      <c r="G79" s="61"/>
      <c r="I79" s="76" t="s">
        <v>108</v>
      </c>
      <c r="J79" s="124">
        <v>3318.0634812257003</v>
      </c>
      <c r="K79" s="124">
        <v>7801.1332067544654</v>
      </c>
      <c r="L79" s="125">
        <v>11119.196687980166</v>
      </c>
      <c r="M79" s="135"/>
      <c r="N79" s="61"/>
      <c r="P79" s="76" t="s">
        <v>108</v>
      </c>
      <c r="Q79" s="124">
        <v>2704.654966882681</v>
      </c>
      <c r="R79" s="124">
        <v>6453.8609172360275</v>
      </c>
      <c r="S79" s="125">
        <v>9158.5158841187076</v>
      </c>
      <c r="T79" s="135"/>
      <c r="U79" s="61"/>
      <c r="W79" s="76" t="s">
        <v>108</v>
      </c>
      <c r="X79" s="124">
        <v>3686.1051370646956</v>
      </c>
      <c r="Y79" s="124">
        <v>9367.5872093181551</v>
      </c>
      <c r="Z79" s="125">
        <v>13053.69234638285</v>
      </c>
      <c r="AA79" s="135"/>
      <c r="AB79" s="61"/>
      <c r="AD79" s="76" t="s">
        <v>108</v>
      </c>
      <c r="AE79" s="124">
        <v>5113.6770990657478</v>
      </c>
      <c r="AF79" s="124">
        <v>12190.588918117322</v>
      </c>
      <c r="AG79" s="124">
        <v>17304.266017183072</v>
      </c>
      <c r="AH79" s="135"/>
      <c r="AI79" s="61"/>
      <c r="AK79" s="76" t="s">
        <v>108</v>
      </c>
      <c r="AL79" s="124">
        <v>4013.9310900937244</v>
      </c>
      <c r="AM79" s="124">
        <v>10686.093464984542</v>
      </c>
      <c r="AN79" s="125">
        <v>14700.024555078267</v>
      </c>
      <c r="AO79" s="61"/>
      <c r="AP79" s="61"/>
      <c r="AR79" s="76" t="s">
        <v>108</v>
      </c>
      <c r="AS79" s="77">
        <v>6340.2935858629435</v>
      </c>
      <c r="AT79" s="77">
        <v>13236.376281604335</v>
      </c>
      <c r="AU79" s="77">
        <v>19576.669867467277</v>
      </c>
      <c r="AV79" s="61"/>
      <c r="AW79" s="61"/>
      <c r="AX79" s="61"/>
      <c r="AY79" s="76" t="s">
        <v>108</v>
      </c>
      <c r="AZ79" s="77">
        <v>7776.517917142819</v>
      </c>
      <c r="BA79" s="77">
        <v>16837.288062143823</v>
      </c>
      <c r="BB79" s="77">
        <v>24613.805979286641</v>
      </c>
      <c r="BC79" s="61"/>
      <c r="BD79" s="61"/>
      <c r="BE79" s="61"/>
      <c r="BF79" s="76" t="s">
        <v>108</v>
      </c>
      <c r="BG79" s="77">
        <v>8510.4658508373286</v>
      </c>
      <c r="BH79" s="77">
        <v>16020.570501713097</v>
      </c>
      <c r="BI79" s="77">
        <v>24531.036352550425</v>
      </c>
      <c r="BJ79" s="61"/>
      <c r="BK79" s="61"/>
      <c r="BL79" s="61"/>
      <c r="BM79" s="76" t="s">
        <v>108</v>
      </c>
      <c r="BN79" s="77">
        <v>8666.1222838972935</v>
      </c>
      <c r="BO79" s="77">
        <v>15720.803205971168</v>
      </c>
      <c r="BP79" s="77">
        <v>24386.925489868459</v>
      </c>
      <c r="BQ79" s="61"/>
      <c r="BR79" s="61"/>
      <c r="BS79" s="61"/>
      <c r="BT79" s="76" t="s">
        <v>108</v>
      </c>
      <c r="BU79" s="77">
        <v>10614.598723298879</v>
      </c>
      <c r="BV79" s="77">
        <v>16015.599046214054</v>
      </c>
      <c r="BW79" s="77">
        <v>26630.197769512932</v>
      </c>
      <c r="BX79" s="61"/>
      <c r="BY79" s="61"/>
      <c r="BZ79" s="61"/>
      <c r="CA79" s="76" t="s">
        <v>108</v>
      </c>
      <c r="CB79" s="77">
        <v>14124.954388485352</v>
      </c>
      <c r="CC79" s="77">
        <v>19465.440723024942</v>
      </c>
      <c r="CD79" s="77">
        <v>33590.395111510297</v>
      </c>
    </row>
    <row r="82" spans="2:180" x14ac:dyDescent="0.2">
      <c r="B82" s="78" t="s">
        <v>236</v>
      </c>
      <c r="Q82" s="78" t="s">
        <v>212</v>
      </c>
      <c r="AF82" s="78" t="s">
        <v>200</v>
      </c>
      <c r="AU82" s="78" t="s">
        <v>191</v>
      </c>
      <c r="AV82" s="112"/>
      <c r="AW82" s="112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J82" s="78" t="s">
        <v>168</v>
      </c>
      <c r="BK82" s="78"/>
      <c r="BL82" s="112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Y82" s="78" t="s">
        <v>164</v>
      </c>
      <c r="BZ82" s="78"/>
      <c r="CA82" s="112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N82" s="78" t="s">
        <v>160</v>
      </c>
      <c r="CO82" s="78"/>
      <c r="CP82" s="78"/>
      <c r="DC82" s="78" t="s">
        <v>148</v>
      </c>
      <c r="DD82" s="78"/>
      <c r="DE82" s="78"/>
      <c r="DR82" s="78" t="s">
        <v>149</v>
      </c>
      <c r="DS82" s="101"/>
      <c r="DT82" s="78"/>
      <c r="EG82" s="78" t="s">
        <v>150</v>
      </c>
      <c r="EH82" s="78"/>
      <c r="EI82" s="78"/>
      <c r="EV82" s="78" t="s">
        <v>151</v>
      </c>
      <c r="EW82" s="101"/>
      <c r="EX82" s="1"/>
      <c r="FK82" s="78" t="s">
        <v>152</v>
      </c>
      <c r="FL82" s="101"/>
      <c r="FM82" s="1"/>
    </row>
    <row r="83" spans="2:180" s="61" customFormat="1" ht="11.25" thickBot="1" x14ac:dyDescent="0.2"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</row>
    <row r="84" spans="2:180" s="61" customFormat="1" ht="11.25" thickBot="1" x14ac:dyDescent="0.2">
      <c r="B84" s="95" t="s">
        <v>97</v>
      </c>
      <c r="C84" s="96" t="s">
        <v>134</v>
      </c>
      <c r="D84" s="83" t="s">
        <v>135</v>
      </c>
      <c r="E84" s="83" t="s">
        <v>136</v>
      </c>
      <c r="F84" s="83" t="s">
        <v>137</v>
      </c>
      <c r="G84" s="83" t="s">
        <v>138</v>
      </c>
      <c r="H84" s="83" t="s">
        <v>139</v>
      </c>
      <c r="I84" s="83" t="s">
        <v>140</v>
      </c>
      <c r="J84" s="83" t="s">
        <v>141</v>
      </c>
      <c r="K84" s="83" t="s">
        <v>142</v>
      </c>
      <c r="L84" s="83" t="s">
        <v>143</v>
      </c>
      <c r="M84" s="83" t="s">
        <v>144</v>
      </c>
      <c r="N84" s="83" t="s">
        <v>145</v>
      </c>
      <c r="O84" s="84" t="s">
        <v>146</v>
      </c>
      <c r="Q84" s="95" t="s">
        <v>97</v>
      </c>
      <c r="R84" s="96" t="s">
        <v>134</v>
      </c>
      <c r="S84" s="83" t="s">
        <v>135</v>
      </c>
      <c r="T84" s="83" t="s">
        <v>136</v>
      </c>
      <c r="U84" s="83" t="s">
        <v>137</v>
      </c>
      <c r="V84" s="83" t="s">
        <v>138</v>
      </c>
      <c r="W84" s="83" t="s">
        <v>139</v>
      </c>
      <c r="X84" s="83" t="s">
        <v>140</v>
      </c>
      <c r="Y84" s="83" t="s">
        <v>141</v>
      </c>
      <c r="Z84" s="83" t="s">
        <v>142</v>
      </c>
      <c r="AA84" s="83" t="s">
        <v>143</v>
      </c>
      <c r="AB84" s="83" t="s">
        <v>144</v>
      </c>
      <c r="AC84" s="83" t="s">
        <v>145</v>
      </c>
      <c r="AD84" s="84" t="s">
        <v>146</v>
      </c>
      <c r="AF84" s="95" t="s">
        <v>97</v>
      </c>
      <c r="AG84" s="96" t="s">
        <v>134</v>
      </c>
      <c r="AH84" s="83" t="s">
        <v>135</v>
      </c>
      <c r="AI84" s="83" t="s">
        <v>136</v>
      </c>
      <c r="AJ84" s="83" t="s">
        <v>137</v>
      </c>
      <c r="AK84" s="83" t="s">
        <v>138</v>
      </c>
      <c r="AL84" s="83" t="s">
        <v>139</v>
      </c>
      <c r="AM84" s="83" t="s">
        <v>140</v>
      </c>
      <c r="AN84" s="83" t="s">
        <v>141</v>
      </c>
      <c r="AO84" s="83" t="s">
        <v>142</v>
      </c>
      <c r="AP84" s="83" t="s">
        <v>143</v>
      </c>
      <c r="AQ84" s="83" t="s">
        <v>144</v>
      </c>
      <c r="AR84" s="83" t="s">
        <v>145</v>
      </c>
      <c r="AS84" s="84" t="s">
        <v>146</v>
      </c>
      <c r="AU84" s="95" t="s">
        <v>97</v>
      </c>
      <c r="AV84" s="96" t="s">
        <v>134</v>
      </c>
      <c r="AW84" s="83" t="s">
        <v>135</v>
      </c>
      <c r="AX84" s="83" t="s">
        <v>136</v>
      </c>
      <c r="AY84" s="83" t="s">
        <v>137</v>
      </c>
      <c r="AZ84" s="83" t="s">
        <v>138</v>
      </c>
      <c r="BA84" s="83" t="s">
        <v>139</v>
      </c>
      <c r="BB84" s="83" t="s">
        <v>140</v>
      </c>
      <c r="BC84" s="83" t="s">
        <v>141</v>
      </c>
      <c r="BD84" s="83" t="s">
        <v>142</v>
      </c>
      <c r="BE84" s="83" t="s">
        <v>143</v>
      </c>
      <c r="BF84" s="83" t="s">
        <v>144</v>
      </c>
      <c r="BG84" s="83" t="s">
        <v>145</v>
      </c>
      <c r="BH84" s="84" t="s">
        <v>146</v>
      </c>
      <c r="BJ84" s="95" t="s">
        <v>97</v>
      </c>
      <c r="BK84" s="96" t="s">
        <v>134</v>
      </c>
      <c r="BL84" s="83" t="s">
        <v>135</v>
      </c>
      <c r="BM84" s="83" t="s">
        <v>136</v>
      </c>
      <c r="BN84" s="83" t="s">
        <v>137</v>
      </c>
      <c r="BO84" s="83" t="s">
        <v>138</v>
      </c>
      <c r="BP84" s="83" t="s">
        <v>139</v>
      </c>
      <c r="BQ84" s="83" t="s">
        <v>140</v>
      </c>
      <c r="BR84" s="83" t="s">
        <v>141</v>
      </c>
      <c r="BS84" s="83" t="s">
        <v>142</v>
      </c>
      <c r="BT84" s="83" t="s">
        <v>143</v>
      </c>
      <c r="BU84" s="83" t="s">
        <v>144</v>
      </c>
      <c r="BV84" s="83" t="s">
        <v>145</v>
      </c>
      <c r="BW84" s="84" t="s">
        <v>146</v>
      </c>
      <c r="BY84" s="95" t="s">
        <v>97</v>
      </c>
      <c r="BZ84" s="96" t="s">
        <v>134</v>
      </c>
      <c r="CA84" s="83" t="s">
        <v>135</v>
      </c>
      <c r="CB84" s="83" t="s">
        <v>136</v>
      </c>
      <c r="CC84" s="83" t="s">
        <v>137</v>
      </c>
      <c r="CD84" s="83" t="s">
        <v>138</v>
      </c>
      <c r="CE84" s="83" t="s">
        <v>139</v>
      </c>
      <c r="CF84" s="83" t="s">
        <v>140</v>
      </c>
      <c r="CG84" s="83" t="s">
        <v>141</v>
      </c>
      <c r="CH84" s="83" t="s">
        <v>142</v>
      </c>
      <c r="CI84" s="83" t="s">
        <v>143</v>
      </c>
      <c r="CJ84" s="83" t="s">
        <v>144</v>
      </c>
      <c r="CK84" s="83" t="s">
        <v>145</v>
      </c>
      <c r="CL84" s="84" t="s">
        <v>146</v>
      </c>
      <c r="CN84" s="95" t="s">
        <v>97</v>
      </c>
      <c r="CO84" s="96" t="s">
        <v>134</v>
      </c>
      <c r="CP84" s="83" t="s">
        <v>135</v>
      </c>
      <c r="CQ84" s="83" t="s">
        <v>136</v>
      </c>
      <c r="CR84" s="83" t="s">
        <v>137</v>
      </c>
      <c r="CS84" s="83" t="s">
        <v>138</v>
      </c>
      <c r="CT84" s="83" t="s">
        <v>139</v>
      </c>
      <c r="CU84" s="83" t="s">
        <v>140</v>
      </c>
      <c r="CV84" s="83" t="s">
        <v>141</v>
      </c>
      <c r="CW84" s="83" t="s">
        <v>142</v>
      </c>
      <c r="CX84" s="83" t="s">
        <v>143</v>
      </c>
      <c r="CY84" s="83" t="s">
        <v>144</v>
      </c>
      <c r="CZ84" s="83" t="s">
        <v>145</v>
      </c>
      <c r="DA84" s="84" t="s">
        <v>146</v>
      </c>
      <c r="DC84" s="95" t="s">
        <v>97</v>
      </c>
      <c r="DD84" s="96" t="s">
        <v>134</v>
      </c>
      <c r="DE84" s="83" t="s">
        <v>135</v>
      </c>
      <c r="DF84" s="83" t="s">
        <v>136</v>
      </c>
      <c r="DG84" s="83" t="s">
        <v>137</v>
      </c>
      <c r="DH84" s="83" t="s">
        <v>138</v>
      </c>
      <c r="DI84" s="83" t="s">
        <v>139</v>
      </c>
      <c r="DJ84" s="83" t="s">
        <v>140</v>
      </c>
      <c r="DK84" s="83" t="s">
        <v>141</v>
      </c>
      <c r="DL84" s="83" t="s">
        <v>142</v>
      </c>
      <c r="DM84" s="83" t="s">
        <v>143</v>
      </c>
      <c r="DN84" s="83" t="s">
        <v>144</v>
      </c>
      <c r="DO84" s="83" t="s">
        <v>145</v>
      </c>
      <c r="DP84" s="84" t="s">
        <v>146</v>
      </c>
      <c r="DQ84" s="81"/>
      <c r="DR84" s="95" t="s">
        <v>97</v>
      </c>
      <c r="DS84" s="96" t="s">
        <v>134</v>
      </c>
      <c r="DT84" s="83" t="s">
        <v>135</v>
      </c>
      <c r="DU84" s="83" t="s">
        <v>136</v>
      </c>
      <c r="DV84" s="83" t="s">
        <v>137</v>
      </c>
      <c r="DW84" s="83" t="s">
        <v>138</v>
      </c>
      <c r="DX84" s="83" t="s">
        <v>139</v>
      </c>
      <c r="DY84" s="83" t="s">
        <v>140</v>
      </c>
      <c r="DZ84" s="83" t="s">
        <v>141</v>
      </c>
      <c r="EA84" s="83" t="s">
        <v>142</v>
      </c>
      <c r="EB84" s="83" t="s">
        <v>143</v>
      </c>
      <c r="EC84" s="83" t="s">
        <v>144</v>
      </c>
      <c r="ED84" s="83" t="s">
        <v>145</v>
      </c>
      <c r="EE84" s="84" t="s">
        <v>146</v>
      </c>
      <c r="EG84" s="95" t="s">
        <v>97</v>
      </c>
      <c r="EH84" s="96" t="s">
        <v>134</v>
      </c>
      <c r="EI84" s="83" t="s">
        <v>135</v>
      </c>
      <c r="EJ84" s="83" t="s">
        <v>136</v>
      </c>
      <c r="EK84" s="83" t="s">
        <v>137</v>
      </c>
      <c r="EL84" s="83" t="s">
        <v>138</v>
      </c>
      <c r="EM84" s="83" t="s">
        <v>139</v>
      </c>
      <c r="EN84" s="83" t="s">
        <v>140</v>
      </c>
      <c r="EO84" s="83" t="s">
        <v>141</v>
      </c>
      <c r="EP84" s="83" t="s">
        <v>142</v>
      </c>
      <c r="EQ84" s="83" t="s">
        <v>143</v>
      </c>
      <c r="ER84" s="83" t="s">
        <v>144</v>
      </c>
      <c r="ES84" s="83" t="s">
        <v>145</v>
      </c>
      <c r="ET84" s="84" t="s">
        <v>146</v>
      </c>
      <c r="EV84" s="95" t="s">
        <v>97</v>
      </c>
      <c r="EW84" s="96" t="s">
        <v>134</v>
      </c>
      <c r="EX84" s="83" t="s">
        <v>135</v>
      </c>
      <c r="EY84" s="83" t="s">
        <v>136</v>
      </c>
      <c r="EZ84" s="83" t="s">
        <v>137</v>
      </c>
      <c r="FA84" s="83" t="s">
        <v>138</v>
      </c>
      <c r="FB84" s="83" t="s">
        <v>139</v>
      </c>
      <c r="FC84" s="83" t="s">
        <v>140</v>
      </c>
      <c r="FD84" s="83" t="s">
        <v>141</v>
      </c>
      <c r="FE84" s="83" t="s">
        <v>142</v>
      </c>
      <c r="FF84" s="83" t="s">
        <v>143</v>
      </c>
      <c r="FG84" s="83" t="s">
        <v>144</v>
      </c>
      <c r="FH84" s="83" t="s">
        <v>145</v>
      </c>
      <c r="FI84" s="84" t="s">
        <v>146</v>
      </c>
      <c r="FK84" s="95" t="s">
        <v>97</v>
      </c>
      <c r="FL84" s="96" t="s">
        <v>134</v>
      </c>
      <c r="FM84" s="83" t="s">
        <v>135</v>
      </c>
      <c r="FN84" s="83" t="s">
        <v>136</v>
      </c>
      <c r="FO84" s="83" t="s">
        <v>137</v>
      </c>
      <c r="FP84" s="83" t="s">
        <v>138</v>
      </c>
      <c r="FQ84" s="83" t="s">
        <v>139</v>
      </c>
      <c r="FR84" s="83" t="s">
        <v>140</v>
      </c>
      <c r="FS84" s="83" t="s">
        <v>141</v>
      </c>
      <c r="FT84" s="83" t="s">
        <v>142</v>
      </c>
      <c r="FU84" s="83" t="s">
        <v>143</v>
      </c>
      <c r="FV84" s="83" t="s">
        <v>144</v>
      </c>
      <c r="FW84" s="83" t="s">
        <v>145</v>
      </c>
      <c r="FX84" s="84" t="s">
        <v>146</v>
      </c>
    </row>
    <row r="85" spans="2:180" s="61" customFormat="1" ht="10.5" x14ac:dyDescent="0.15">
      <c r="B85" s="85" t="s">
        <v>6</v>
      </c>
      <c r="C85" s="54">
        <v>-62.257315000000062</v>
      </c>
      <c r="D85" s="54">
        <v>-117.04469999999999</v>
      </c>
      <c r="E85" s="54">
        <v>-178.6482</v>
      </c>
      <c r="F85" s="54">
        <v>59.320699999999995</v>
      </c>
      <c r="G85" s="54">
        <v>-13.202699999999982</v>
      </c>
      <c r="H85" s="54">
        <v>82.091799999999978</v>
      </c>
      <c r="I85" s="54">
        <v>110.42982999999998</v>
      </c>
      <c r="J85" s="54">
        <v>182.79055000000002</v>
      </c>
      <c r="K85" s="54">
        <v>-71.139990000000012</v>
      </c>
      <c r="L85" s="54">
        <v>62.315339999999999</v>
      </c>
      <c r="M85" s="54">
        <v>-137.80510000000001</v>
      </c>
      <c r="N85" s="54">
        <v>17.918589999999998</v>
      </c>
      <c r="O85" s="86">
        <v>-59.283434999999997</v>
      </c>
      <c r="Q85" s="85" t="s">
        <v>6</v>
      </c>
      <c r="R85" s="54">
        <v>-3399.1340500000006</v>
      </c>
      <c r="S85" s="54">
        <v>-446.75630000000001</v>
      </c>
      <c r="T85" s="54">
        <v>-258.37750000000005</v>
      </c>
      <c r="U85" s="54">
        <v>-134.31640000000002</v>
      </c>
      <c r="V85" s="54">
        <v>-181.42860000000002</v>
      </c>
      <c r="W85" s="54">
        <v>-203.75790000000001</v>
      </c>
      <c r="X85" s="54">
        <v>-347.01259999999996</v>
      </c>
      <c r="Y85" s="54">
        <v>-324.64605000000006</v>
      </c>
      <c r="Z85" s="54">
        <v>-374.63850000000002</v>
      </c>
      <c r="AA85" s="54">
        <v>-88.832499999999996</v>
      </c>
      <c r="AB85" s="54">
        <v>-361.50170000000003</v>
      </c>
      <c r="AC85" s="54">
        <v>-402.53490000000005</v>
      </c>
      <c r="AD85" s="86">
        <v>-275.33110000000005</v>
      </c>
      <c r="AF85" s="85" t="s">
        <v>6</v>
      </c>
      <c r="AG85" s="54">
        <v>-474.89360000000045</v>
      </c>
      <c r="AH85" s="54">
        <v>-135.40840000000017</v>
      </c>
      <c r="AI85" s="54">
        <v>-129.93470000000011</v>
      </c>
      <c r="AJ85" s="54">
        <v>-108.80470000000007</v>
      </c>
      <c r="AK85" s="54">
        <v>-30.162499999999941</v>
      </c>
      <c r="AL85" s="54">
        <v>-177.4723000000001</v>
      </c>
      <c r="AM85" s="54">
        <v>138.65370000000007</v>
      </c>
      <c r="AN85" s="54">
        <v>202.12689999999978</v>
      </c>
      <c r="AO85" s="54">
        <v>201.0624000000002</v>
      </c>
      <c r="AP85" s="54">
        <v>-9.8969000000000094</v>
      </c>
      <c r="AQ85" s="54">
        <v>138.47730000000013</v>
      </c>
      <c r="AR85" s="54">
        <v>-181.05289999999979</v>
      </c>
      <c r="AS85" s="86">
        <v>-382.48150000000032</v>
      </c>
      <c r="AU85" s="85" t="s">
        <v>6</v>
      </c>
      <c r="AV85" s="54">
        <v>-977.49810000000014</v>
      </c>
      <c r="AW85" s="54">
        <v>-298.98460000000006</v>
      </c>
      <c r="AX85" s="54">
        <v>-88.035999999999859</v>
      </c>
      <c r="AY85" s="54">
        <v>73.179500000000075</v>
      </c>
      <c r="AZ85" s="54">
        <v>114.41489999999996</v>
      </c>
      <c r="BA85" s="54">
        <v>-230.09949999999986</v>
      </c>
      <c r="BB85" s="54">
        <v>-72.472900000000109</v>
      </c>
      <c r="BC85" s="54">
        <v>177.37649999999994</v>
      </c>
      <c r="BD85" s="54">
        <v>-275.59619999999961</v>
      </c>
      <c r="BE85" s="54">
        <v>-127.5341999999999</v>
      </c>
      <c r="BF85" s="54">
        <v>-64.50220000000003</v>
      </c>
      <c r="BG85" s="54">
        <v>-56.65320000000019</v>
      </c>
      <c r="BH85" s="86">
        <v>-128.59020000000041</v>
      </c>
      <c r="BJ85" s="85" t="s">
        <v>6</v>
      </c>
      <c r="BK85" s="54">
        <v>-761.92359999999996</v>
      </c>
      <c r="BL85" s="54">
        <v>5.0799000000000811</v>
      </c>
      <c r="BM85" s="54">
        <v>69.826500000000053</v>
      </c>
      <c r="BN85" s="54">
        <v>-142.7348999999999</v>
      </c>
      <c r="BO85" s="54">
        <v>-20.320600000000013</v>
      </c>
      <c r="BP85" s="54">
        <v>-10.172800000000162</v>
      </c>
      <c r="BQ85" s="54">
        <v>-145.56950000000012</v>
      </c>
      <c r="BR85" s="54">
        <v>146.78490000000008</v>
      </c>
      <c r="BS85" s="54">
        <v>-72.455500000000228</v>
      </c>
      <c r="BT85" s="54">
        <v>-63.090799999999945</v>
      </c>
      <c r="BU85" s="54">
        <v>-234.83159999999987</v>
      </c>
      <c r="BV85" s="54">
        <v>-167.82009999999994</v>
      </c>
      <c r="BW85" s="86">
        <v>-126.61909999999997</v>
      </c>
      <c r="BY85" s="85" t="s">
        <v>6</v>
      </c>
      <c r="BZ85" s="54">
        <v>2149.1456000000003</v>
      </c>
      <c r="CA85" s="54">
        <v>-101.5163</v>
      </c>
      <c r="CB85" s="54">
        <v>-98.379899999999992</v>
      </c>
      <c r="CC85" s="54">
        <v>223.1618</v>
      </c>
      <c r="CD85" s="54">
        <v>264.39739999999995</v>
      </c>
      <c r="CE85" s="54">
        <v>240.11</v>
      </c>
      <c r="CF85" s="54">
        <v>311.64560000000006</v>
      </c>
      <c r="CG85" s="54">
        <v>407.35020000000003</v>
      </c>
      <c r="CH85" s="54">
        <v>376.83259999999996</v>
      </c>
      <c r="CI85" s="54">
        <v>241.2901</v>
      </c>
      <c r="CJ85" s="54">
        <v>250.28820000000002</v>
      </c>
      <c r="CK85" s="54">
        <v>197.57040000000001</v>
      </c>
      <c r="CL85" s="86">
        <v>-163.6045</v>
      </c>
      <c r="CN85" s="85" t="s">
        <v>6</v>
      </c>
      <c r="CO85" s="54">
        <v>820.38740000000007</v>
      </c>
      <c r="CP85" s="54">
        <v>-192.56389999999999</v>
      </c>
      <c r="CQ85" s="54">
        <v>-211.01150000000001</v>
      </c>
      <c r="CR85" s="54">
        <v>-108.28880000000001</v>
      </c>
      <c r="CS85" s="54">
        <v>65.026200000000003</v>
      </c>
      <c r="CT85" s="54">
        <v>8.2058000000000035</v>
      </c>
      <c r="CU85" s="54">
        <v>262.70159999999998</v>
      </c>
      <c r="CV85" s="54">
        <v>226.47499999999999</v>
      </c>
      <c r="CW85" s="54">
        <v>252.285</v>
      </c>
      <c r="CX85" s="54">
        <v>306.81700000000001</v>
      </c>
      <c r="CY85" s="54">
        <v>31.4604</v>
      </c>
      <c r="CZ85" s="54">
        <v>35.330600000000004</v>
      </c>
      <c r="DA85" s="86">
        <v>143.94999999999999</v>
      </c>
      <c r="DC85" s="85" t="s">
        <v>6</v>
      </c>
      <c r="DD85" s="54">
        <v>-1082.1570000000002</v>
      </c>
      <c r="DE85" s="54">
        <v>-268.76890000000003</v>
      </c>
      <c r="DF85" s="54">
        <v>-246.9161</v>
      </c>
      <c r="DG85" s="54">
        <v>-229.07329999999999</v>
      </c>
      <c r="DH85" s="54">
        <v>-59.431699999999999</v>
      </c>
      <c r="DI85" s="54">
        <v>105.97090000000001</v>
      </c>
      <c r="DJ85" s="54">
        <v>117.5675</v>
      </c>
      <c r="DK85" s="54">
        <v>86.114799999999988</v>
      </c>
      <c r="DL85" s="54">
        <v>-31.618299999999994</v>
      </c>
      <c r="DM85" s="54">
        <v>-164.37960000000001</v>
      </c>
      <c r="DN85" s="54">
        <v>-54.259</v>
      </c>
      <c r="DO85" s="54">
        <v>-46.754200000000004</v>
      </c>
      <c r="DP85" s="86">
        <v>-290.60910000000001</v>
      </c>
      <c r="DQ85" s="81"/>
      <c r="DR85" s="85" t="s">
        <v>6</v>
      </c>
      <c r="DS85" s="54">
        <v>-1318.4843000000001</v>
      </c>
      <c r="DT85" s="54">
        <v>-61.555399999999992</v>
      </c>
      <c r="DU85" s="54">
        <v>-1.0605</v>
      </c>
      <c r="DV85" s="54">
        <v>-152.5641</v>
      </c>
      <c r="DW85" s="54">
        <v>-48.11440000000001</v>
      </c>
      <c r="DX85" s="54">
        <v>-6.6464000000000087</v>
      </c>
      <c r="DY85" s="54">
        <v>-107.68960000000001</v>
      </c>
      <c r="DZ85" s="54">
        <v>-73.246400000000008</v>
      </c>
      <c r="EA85" s="54">
        <v>-284.18650000000002</v>
      </c>
      <c r="EB85" s="54">
        <v>-190.77029999999999</v>
      </c>
      <c r="EC85" s="54">
        <v>-78.822999999999993</v>
      </c>
      <c r="ED85" s="54">
        <v>-147.47890000000001</v>
      </c>
      <c r="EE85" s="86">
        <v>-166.34879999999998</v>
      </c>
      <c r="EG85" s="85" t="s">
        <v>6</v>
      </c>
      <c r="EH85" s="54">
        <v>1167.0776000000001</v>
      </c>
      <c r="EI85" s="54">
        <v>113.40940000000001</v>
      </c>
      <c r="EJ85" s="54">
        <v>217.4708</v>
      </c>
      <c r="EK85" s="54">
        <v>209.65040000000002</v>
      </c>
      <c r="EL85" s="54">
        <v>439.44370000000004</v>
      </c>
      <c r="EM85" s="54">
        <v>413.69009999999997</v>
      </c>
      <c r="EN85" s="54">
        <v>212.92160000000001</v>
      </c>
      <c r="EO85" s="54">
        <v>202.30230000000003</v>
      </c>
      <c r="EP85" s="54">
        <v>-14.413500000000001</v>
      </c>
      <c r="EQ85" s="54">
        <v>111.15159999999999</v>
      </c>
      <c r="ER85" s="54">
        <v>-174.86590000000001</v>
      </c>
      <c r="ES85" s="54">
        <v>-305.99060000000003</v>
      </c>
      <c r="ET85" s="86">
        <v>-257.69229999999999</v>
      </c>
      <c r="EV85" s="85" t="s">
        <v>6</v>
      </c>
      <c r="EW85" s="54">
        <v>635.68490000000008</v>
      </c>
      <c r="EX85" s="54">
        <v>-32.387700000000009</v>
      </c>
      <c r="EY85" s="54">
        <v>-180.73310000000001</v>
      </c>
      <c r="EZ85" s="54">
        <v>37.526000000000003</v>
      </c>
      <c r="FA85" s="54">
        <v>230.3261</v>
      </c>
      <c r="FB85" s="54">
        <v>307.12860000000006</v>
      </c>
      <c r="FC85" s="54">
        <v>241.58280000000002</v>
      </c>
      <c r="FD85" s="54">
        <v>50.949299999999994</v>
      </c>
      <c r="FE85" s="54">
        <v>119.99130000000001</v>
      </c>
      <c r="FF85" s="54">
        <v>-24.583399999999994</v>
      </c>
      <c r="FG85" s="54">
        <v>64.426300000000012</v>
      </c>
      <c r="FH85" s="54">
        <v>-123.935</v>
      </c>
      <c r="FI85" s="86">
        <v>-54.606299999999997</v>
      </c>
      <c r="FK85" s="85" t="s">
        <v>6</v>
      </c>
      <c r="FL85" s="54">
        <v>-1155.5083999999999</v>
      </c>
      <c r="FM85" s="54">
        <v>0.77109999999999124</v>
      </c>
      <c r="FN85" s="54">
        <v>13.320899999999995</v>
      </c>
      <c r="FO85" s="54">
        <v>-141.03620000000001</v>
      </c>
      <c r="FP85" s="54">
        <v>-68.393100000000004</v>
      </c>
      <c r="FQ85" s="54">
        <v>-23.815400000000007</v>
      </c>
      <c r="FR85" s="54">
        <v>-143.81960000000001</v>
      </c>
      <c r="FS85" s="54">
        <v>3.3420000000000001</v>
      </c>
      <c r="FT85" s="54">
        <v>-294.08240000000001</v>
      </c>
      <c r="FU85" s="54">
        <v>-203.81039999999999</v>
      </c>
      <c r="FV85" s="54">
        <v>-105.63470000000001</v>
      </c>
      <c r="FW85" s="54">
        <v>-162.9939</v>
      </c>
      <c r="FX85" s="86">
        <v>-29.356700000000011</v>
      </c>
    </row>
    <row r="86" spans="2:180" s="61" customFormat="1" ht="10.5" x14ac:dyDescent="0.15">
      <c r="B86" s="85" t="s">
        <v>7</v>
      </c>
      <c r="C86" s="54">
        <v>3044.6211620000004</v>
      </c>
      <c r="D86" s="54">
        <v>273.587782</v>
      </c>
      <c r="E86" s="54">
        <v>-127.39755699999998</v>
      </c>
      <c r="F86" s="54">
        <v>-77.944486999999967</v>
      </c>
      <c r="G86" s="54">
        <v>-27.490088000000046</v>
      </c>
      <c r="H86" s="54">
        <v>348.17345</v>
      </c>
      <c r="I86" s="54">
        <v>444.64244600000001</v>
      </c>
      <c r="J86" s="54">
        <v>603.91432500000008</v>
      </c>
      <c r="K86" s="54">
        <v>508.27592800000008</v>
      </c>
      <c r="L86" s="54">
        <v>608.25709400000005</v>
      </c>
      <c r="M86" s="54">
        <v>248.66529500000001</v>
      </c>
      <c r="N86" s="54">
        <v>227.50947200000002</v>
      </c>
      <c r="O86" s="86">
        <v>14.427501999999921</v>
      </c>
      <c r="Q86" s="85" t="s">
        <v>7</v>
      </c>
      <c r="R86" s="54">
        <v>5058.0686070000002</v>
      </c>
      <c r="S86" s="54">
        <v>224.307241</v>
      </c>
      <c r="T86" s="54">
        <v>291.51695000000001</v>
      </c>
      <c r="U86" s="54">
        <v>476.25354900000008</v>
      </c>
      <c r="V86" s="54">
        <v>191.88646699999998</v>
      </c>
      <c r="W86" s="54">
        <v>439.91850599999992</v>
      </c>
      <c r="X86" s="54">
        <v>772.20131100000003</v>
      </c>
      <c r="Y86" s="54">
        <v>767.46238100000005</v>
      </c>
      <c r="Z86" s="54">
        <v>546.87141199999996</v>
      </c>
      <c r="AA86" s="54">
        <v>728.55371700000001</v>
      </c>
      <c r="AB86" s="54">
        <v>445.73881600000004</v>
      </c>
      <c r="AC86" s="54">
        <v>74.341489999999993</v>
      </c>
      <c r="AD86" s="86">
        <v>99.016766999999987</v>
      </c>
      <c r="AF86" s="85" t="s">
        <v>7</v>
      </c>
      <c r="AG86" s="54">
        <v>4954.2088619999977</v>
      </c>
      <c r="AH86" s="54">
        <v>-108.96706599999987</v>
      </c>
      <c r="AI86" s="54">
        <v>229.95057099999954</v>
      </c>
      <c r="AJ86" s="54">
        <v>367.9344929999998</v>
      </c>
      <c r="AK86" s="54">
        <v>232.13975500000032</v>
      </c>
      <c r="AL86" s="54">
        <v>398.38624699999997</v>
      </c>
      <c r="AM86" s="54">
        <v>702.33544599999948</v>
      </c>
      <c r="AN86" s="54">
        <v>571.73464999999987</v>
      </c>
      <c r="AO86" s="54">
        <v>770.66469699999948</v>
      </c>
      <c r="AP86" s="54">
        <v>771.31292499999927</v>
      </c>
      <c r="AQ86" s="54">
        <v>580.1546390000002</v>
      </c>
      <c r="AR86" s="54">
        <v>339.04825799999998</v>
      </c>
      <c r="AS86" s="86">
        <v>99.514247000000182</v>
      </c>
      <c r="AU86" s="85" t="s">
        <v>7</v>
      </c>
      <c r="AV86" s="54">
        <v>2667.3387899999993</v>
      </c>
      <c r="AW86" s="54">
        <v>-120.15288999999987</v>
      </c>
      <c r="AX86" s="54">
        <v>42.972798000000012</v>
      </c>
      <c r="AY86" s="54">
        <v>247.90452800000028</v>
      </c>
      <c r="AZ86" s="54">
        <v>197.12316100000001</v>
      </c>
      <c r="BA86" s="54">
        <v>407.16575700000004</v>
      </c>
      <c r="BB86" s="54">
        <v>641.00797599999987</v>
      </c>
      <c r="BC86" s="54">
        <v>579.69621099999904</v>
      </c>
      <c r="BD86" s="54">
        <v>151.65798399999971</v>
      </c>
      <c r="BE86" s="54">
        <v>254.99231899999992</v>
      </c>
      <c r="BF86" s="54">
        <v>198.70571199999989</v>
      </c>
      <c r="BG86" s="54">
        <v>173.32365099999967</v>
      </c>
      <c r="BH86" s="86">
        <v>-107.05841699999949</v>
      </c>
      <c r="BJ86" s="85" t="s">
        <v>7</v>
      </c>
      <c r="BK86" s="54">
        <v>-287.20242399999995</v>
      </c>
      <c r="BL86" s="54">
        <v>45.959389999999779</v>
      </c>
      <c r="BM86" s="54">
        <v>-81.690299999999894</v>
      </c>
      <c r="BN86" s="54">
        <v>-383.30740000000026</v>
      </c>
      <c r="BO86" s="54">
        <v>-462.19661999999977</v>
      </c>
      <c r="BP86" s="54">
        <v>-109.77530000000019</v>
      </c>
      <c r="BQ86" s="54">
        <v>92.61710000000015</v>
      </c>
      <c r="BR86" s="54">
        <v>326.36229999999989</v>
      </c>
      <c r="BS86" s="54">
        <v>218.80349999999973</v>
      </c>
      <c r="BT86" s="54">
        <v>117.2011</v>
      </c>
      <c r="BU86" s="54">
        <v>2.6923120000001508</v>
      </c>
      <c r="BV86" s="54">
        <v>37.676810000000344</v>
      </c>
      <c r="BW86" s="86">
        <v>-91.545315999999957</v>
      </c>
      <c r="BY86" s="85" t="s">
        <v>7</v>
      </c>
      <c r="BZ86" s="54">
        <v>4781.3602999999994</v>
      </c>
      <c r="CA86" s="54">
        <v>359.73399999999998</v>
      </c>
      <c r="CB86" s="54">
        <v>383.27550000000002</v>
      </c>
      <c r="CC86" s="54">
        <v>411.98569999999995</v>
      </c>
      <c r="CD86" s="54">
        <v>434.92260000000005</v>
      </c>
      <c r="CE86" s="54">
        <v>570.82169999999996</v>
      </c>
      <c r="CF86" s="54">
        <v>454.80629999999996</v>
      </c>
      <c r="CG86" s="54">
        <v>462.01229999999998</v>
      </c>
      <c r="CH86" s="54">
        <v>661.66330000000005</v>
      </c>
      <c r="CI86" s="54">
        <v>316.2568</v>
      </c>
      <c r="CJ86" s="54">
        <v>422.97130000000004</v>
      </c>
      <c r="CK86" s="54">
        <v>254.5027</v>
      </c>
      <c r="CL86" s="86">
        <v>48.408100000000033</v>
      </c>
      <c r="CN86" s="85" t="s">
        <v>7</v>
      </c>
      <c r="CO86" s="54">
        <v>1186.8774289999999</v>
      </c>
      <c r="CP86" s="54">
        <v>-593.39149100000009</v>
      </c>
      <c r="CQ86" s="54">
        <v>-527.63178000000005</v>
      </c>
      <c r="CR86" s="54">
        <v>-575.74020000000007</v>
      </c>
      <c r="CS86" s="54">
        <v>-147.87429999999998</v>
      </c>
      <c r="CT86" s="54">
        <v>13.224</v>
      </c>
      <c r="CU86" s="54">
        <v>154.51580000000001</v>
      </c>
      <c r="CV86" s="54">
        <v>530.23090000000002</v>
      </c>
      <c r="CW86" s="54">
        <v>626.40160000000003</v>
      </c>
      <c r="CX86" s="54">
        <v>561.26800000000003</v>
      </c>
      <c r="CY86" s="54">
        <v>508.20660000000004</v>
      </c>
      <c r="CZ86" s="54">
        <v>494.65899999999999</v>
      </c>
      <c r="DA86" s="86">
        <v>143.0093</v>
      </c>
      <c r="DC86" s="85" t="s">
        <v>7</v>
      </c>
      <c r="DD86" s="54">
        <v>-2597.0229800000002</v>
      </c>
      <c r="DE86" s="54">
        <v>-253.7801</v>
      </c>
      <c r="DF86" s="54">
        <v>-430.03300000000002</v>
      </c>
      <c r="DG86" s="54">
        <v>-626.6493999999999</v>
      </c>
      <c r="DH86" s="54">
        <v>-386.65548000000001</v>
      </c>
      <c r="DI86" s="54">
        <v>-213.42199999999997</v>
      </c>
      <c r="DJ86" s="54">
        <v>-125.5294</v>
      </c>
      <c r="DK86" s="54">
        <v>114.01120000000002</v>
      </c>
      <c r="DL86" s="54">
        <v>48.841800000000021</v>
      </c>
      <c r="DM86" s="54">
        <v>55.241600000000005</v>
      </c>
      <c r="DN86" s="54">
        <v>-57.196100000000008</v>
      </c>
      <c r="DO86" s="54">
        <v>-263.01029999999997</v>
      </c>
      <c r="DP86" s="86">
        <v>-458.84180000000003</v>
      </c>
      <c r="DQ86" s="81"/>
      <c r="DR86" s="85" t="s">
        <v>7</v>
      </c>
      <c r="DS86" s="54">
        <v>2380.11951</v>
      </c>
      <c r="DT86" s="54">
        <v>159.57269999999997</v>
      </c>
      <c r="DU86" s="54">
        <v>106.2941</v>
      </c>
      <c r="DV86" s="54">
        <v>104.27680000000002</v>
      </c>
      <c r="DW86" s="54">
        <v>162.25799999999998</v>
      </c>
      <c r="DX86" s="54">
        <v>151.99219999999997</v>
      </c>
      <c r="DY86" s="54">
        <v>-0.78749999999999998</v>
      </c>
      <c r="DZ86" s="54">
        <v>183.87210000000002</v>
      </c>
      <c r="EA86" s="54">
        <v>482.14539999999994</v>
      </c>
      <c r="EB86" s="54">
        <v>567.0638100000001</v>
      </c>
      <c r="EC86" s="54">
        <v>314.4676</v>
      </c>
      <c r="ED86" s="54">
        <v>83.395900000000026</v>
      </c>
      <c r="EE86" s="86">
        <v>65.568400000000025</v>
      </c>
      <c r="EG86" s="85" t="s">
        <v>7</v>
      </c>
      <c r="EH86" s="54">
        <v>4390.0736999999999</v>
      </c>
      <c r="EI86" s="54">
        <v>96.928800000000024</v>
      </c>
      <c r="EJ86" s="54">
        <v>243.43370000000002</v>
      </c>
      <c r="EK86" s="54">
        <v>302.20709999999997</v>
      </c>
      <c r="EL86" s="54">
        <v>350.88079999999997</v>
      </c>
      <c r="EM86" s="54">
        <v>285.61359999999996</v>
      </c>
      <c r="EN86" s="54">
        <v>350.65910000000002</v>
      </c>
      <c r="EO86" s="54">
        <v>602.86189999999999</v>
      </c>
      <c r="EP86" s="54">
        <v>542.43160000000012</v>
      </c>
      <c r="EQ86" s="54">
        <v>520.38040000000001</v>
      </c>
      <c r="ER86" s="54">
        <v>525.52949999999998</v>
      </c>
      <c r="ES86" s="54">
        <v>271.74389999999994</v>
      </c>
      <c r="ET86" s="86">
        <v>297.4033</v>
      </c>
      <c r="EV86" s="85" t="s">
        <v>7</v>
      </c>
      <c r="EW86" s="54">
        <v>2815.7075000000004</v>
      </c>
      <c r="EX86" s="54">
        <v>-9.7376000000000058</v>
      </c>
      <c r="EY86" s="54">
        <v>1.1153000000000175</v>
      </c>
      <c r="EZ86" s="54">
        <v>105.89519999999999</v>
      </c>
      <c r="FA86" s="54">
        <v>352.83529999999996</v>
      </c>
      <c r="FB86" s="54">
        <v>496.34829999999999</v>
      </c>
      <c r="FC86" s="54">
        <v>254.56629999999998</v>
      </c>
      <c r="FD86" s="54">
        <v>589.36869999999999</v>
      </c>
      <c r="FE86" s="54">
        <v>657.19929999999999</v>
      </c>
      <c r="FF86" s="54">
        <v>289.58190000000002</v>
      </c>
      <c r="FG86" s="54">
        <v>192.72729999999999</v>
      </c>
      <c r="FH86" s="54">
        <v>-26.174400000000009</v>
      </c>
      <c r="FI86" s="86">
        <v>-88.01809999999999</v>
      </c>
      <c r="FK86" s="85" t="s">
        <v>7</v>
      </c>
      <c r="FL86" s="54">
        <v>-1196.9719</v>
      </c>
      <c r="FM86" s="54">
        <v>184.99389999999997</v>
      </c>
      <c r="FN86" s="54">
        <v>94.216500000000011</v>
      </c>
      <c r="FO86" s="54">
        <v>-101.62120000000002</v>
      </c>
      <c r="FP86" s="54">
        <v>-230.5052</v>
      </c>
      <c r="FQ86" s="54">
        <v>-149.38149999999999</v>
      </c>
      <c r="FR86" s="54">
        <v>-93.01939999999999</v>
      </c>
      <c r="FS86" s="54">
        <v>5.501700000000012</v>
      </c>
      <c r="FT86" s="54">
        <v>-225.7055</v>
      </c>
      <c r="FU86" s="54">
        <v>-207.26569999999998</v>
      </c>
      <c r="FV86" s="54">
        <v>-178.45740000000001</v>
      </c>
      <c r="FW86" s="54">
        <v>-118.32559999999999</v>
      </c>
      <c r="FX86" s="86">
        <v>-177.4025</v>
      </c>
    </row>
    <row r="87" spans="2:180" s="61" customFormat="1" ht="11.25" thickBot="1" x14ac:dyDescent="0.2">
      <c r="B87" s="85" t="s">
        <v>8</v>
      </c>
      <c r="C87" s="54">
        <v>163.1688465</v>
      </c>
      <c r="D87" s="54">
        <v>49.901655199999993</v>
      </c>
      <c r="E87" s="54">
        <v>185.76369</v>
      </c>
      <c r="F87" s="54">
        <v>-112.54336890000003</v>
      </c>
      <c r="G87" s="54">
        <v>-104.6345</v>
      </c>
      <c r="H87" s="54">
        <v>-117.12912999999995</v>
      </c>
      <c r="I87" s="54">
        <v>-131.56893629999993</v>
      </c>
      <c r="J87" s="54">
        <v>-257.58011060000001</v>
      </c>
      <c r="K87" s="54">
        <v>232.60923830000002</v>
      </c>
      <c r="L87" s="54">
        <v>33.800098699999971</v>
      </c>
      <c r="M87" s="54">
        <v>253.89286119999994</v>
      </c>
      <c r="N87" s="54">
        <v>50.761268900000026</v>
      </c>
      <c r="O87" s="86">
        <v>79.896079999999955</v>
      </c>
      <c r="Q87" s="85" t="s">
        <v>8</v>
      </c>
      <c r="R87" s="54">
        <v>2310.9416045999997</v>
      </c>
      <c r="S87" s="54">
        <v>205.33568</v>
      </c>
      <c r="T87" s="54">
        <v>247.86421000000001</v>
      </c>
      <c r="U87" s="54">
        <v>100.27135000000001</v>
      </c>
      <c r="V87" s="54">
        <v>179.67366500000003</v>
      </c>
      <c r="W87" s="54">
        <v>239.16509999999997</v>
      </c>
      <c r="X87" s="54">
        <v>376.22283050000004</v>
      </c>
      <c r="Y87" s="54">
        <v>74.592680000000016</v>
      </c>
      <c r="Z87" s="54">
        <v>306.01817990000001</v>
      </c>
      <c r="AA87" s="54">
        <v>48.800309499999976</v>
      </c>
      <c r="AB87" s="54">
        <v>64.808960000000027</v>
      </c>
      <c r="AC87" s="54">
        <v>316.00052989999995</v>
      </c>
      <c r="AD87" s="86">
        <v>152.18810980000003</v>
      </c>
      <c r="AF87" s="85" t="s">
        <v>8</v>
      </c>
      <c r="AG87" s="54">
        <v>-385.58325370000063</v>
      </c>
      <c r="AH87" s="54">
        <v>46.507374100000135</v>
      </c>
      <c r="AI87" s="54">
        <v>-135.68422999999981</v>
      </c>
      <c r="AJ87" s="54">
        <v>-6.778538400000194</v>
      </c>
      <c r="AK87" s="54">
        <v>-30.927699999999952</v>
      </c>
      <c r="AL87" s="54">
        <v>38.242379999999976</v>
      </c>
      <c r="AM87" s="54">
        <v>-368.73102630000039</v>
      </c>
      <c r="AN87" s="54">
        <v>-187.61022050000008</v>
      </c>
      <c r="AO87" s="54">
        <v>-114.31491910000007</v>
      </c>
      <c r="AP87" s="54">
        <v>-38.930379200000125</v>
      </c>
      <c r="AQ87" s="54">
        <v>-70.06488999999992</v>
      </c>
      <c r="AR87" s="54">
        <v>197.78280679999997</v>
      </c>
      <c r="AS87" s="86">
        <v>284.92608889999991</v>
      </c>
      <c r="AU87" s="85" t="s">
        <v>8</v>
      </c>
      <c r="AV87" s="54">
        <v>-672.59433700000102</v>
      </c>
      <c r="AW87" s="54">
        <v>-201.8435999999997</v>
      </c>
      <c r="AX87" s="54">
        <v>-193.57310999999984</v>
      </c>
      <c r="AY87" s="54">
        <v>-276.2691699999998</v>
      </c>
      <c r="AZ87" s="54">
        <v>-298.94630000000046</v>
      </c>
      <c r="BA87" s="54">
        <v>134.93855949999968</v>
      </c>
      <c r="BB87" s="54">
        <v>-92.015861199999961</v>
      </c>
      <c r="BC87" s="54">
        <v>-288.88414000000006</v>
      </c>
      <c r="BD87" s="54">
        <v>330.99369669999948</v>
      </c>
      <c r="BE87" s="54">
        <v>165.78560999999991</v>
      </c>
      <c r="BF87" s="54">
        <v>49.713489999999837</v>
      </c>
      <c r="BG87" s="54">
        <v>-98.49607189999989</v>
      </c>
      <c r="BH87" s="86">
        <v>96.002559899999937</v>
      </c>
      <c r="BJ87" s="85" t="s">
        <v>8</v>
      </c>
      <c r="BK87" s="54">
        <v>1086.1925865999997</v>
      </c>
      <c r="BL87" s="54">
        <v>-164.40655999999993</v>
      </c>
      <c r="BM87" s="54">
        <v>-145.86893039999993</v>
      </c>
      <c r="BN87" s="54">
        <v>155.1019713</v>
      </c>
      <c r="BO87" s="54">
        <v>321.44742829999956</v>
      </c>
      <c r="BP87" s="54">
        <v>287.89104000000015</v>
      </c>
      <c r="BQ87" s="54">
        <v>257.60980000000001</v>
      </c>
      <c r="BR87" s="54">
        <v>-75.062689999999947</v>
      </c>
      <c r="BS87" s="54">
        <v>250.89099999999959</v>
      </c>
      <c r="BT87" s="54">
        <v>274.13805989999997</v>
      </c>
      <c r="BU87" s="54">
        <v>121.07085780000003</v>
      </c>
      <c r="BV87" s="54">
        <v>-13.572918999999819</v>
      </c>
      <c r="BW87" s="86">
        <v>-183.04647130000004</v>
      </c>
      <c r="BY87" s="85" t="s">
        <v>8</v>
      </c>
      <c r="BZ87" s="54">
        <v>-4584.7426893000002</v>
      </c>
      <c r="CA87" s="54">
        <v>-379.75089709999997</v>
      </c>
      <c r="CB87" s="54">
        <v>-469.02307000000002</v>
      </c>
      <c r="CC87" s="54">
        <v>-575.68095000000005</v>
      </c>
      <c r="CD87" s="54">
        <v>-528.44158000000004</v>
      </c>
      <c r="CE87" s="54">
        <v>-485.11259000000007</v>
      </c>
      <c r="CF87" s="54">
        <v>-406.58636100000001</v>
      </c>
      <c r="CG87" s="54">
        <v>-176.33702940000003</v>
      </c>
      <c r="CH87" s="54">
        <v>-304.75459080000002</v>
      </c>
      <c r="CI87" s="54">
        <v>-331.14082009999993</v>
      </c>
      <c r="CJ87" s="54">
        <v>-568.51521019999996</v>
      </c>
      <c r="CK87" s="54">
        <v>-306.40971070000006</v>
      </c>
      <c r="CL87" s="86">
        <v>-52.989880000000007</v>
      </c>
      <c r="CN87" s="85" t="s">
        <v>8</v>
      </c>
      <c r="CO87" s="54">
        <v>-1465.7957509999999</v>
      </c>
      <c r="CP87" s="54">
        <v>381.68035499999996</v>
      </c>
      <c r="CQ87" s="54">
        <v>190.02032500000001</v>
      </c>
      <c r="CR87" s="54">
        <v>240.54934999999998</v>
      </c>
      <c r="CS87" s="54">
        <v>-81.519450000000035</v>
      </c>
      <c r="CT87" s="54">
        <v>-22.782849999999975</v>
      </c>
      <c r="CU87" s="54">
        <v>-269.38415000000003</v>
      </c>
      <c r="CV87" s="54">
        <v>-260.72952499999997</v>
      </c>
      <c r="CW87" s="54">
        <v>-280.85665</v>
      </c>
      <c r="CX87" s="54">
        <v>-337.59227499999997</v>
      </c>
      <c r="CY87" s="54">
        <v>-281.6285499999999</v>
      </c>
      <c r="CZ87" s="54">
        <v>-394.70975100000004</v>
      </c>
      <c r="DA87" s="86">
        <v>-348.84258</v>
      </c>
      <c r="DC87" s="85" t="s">
        <v>8</v>
      </c>
      <c r="DD87" s="54">
        <v>1648.7610089999998</v>
      </c>
      <c r="DE87" s="54">
        <v>32.603850000000008</v>
      </c>
      <c r="DF87" s="54">
        <v>187.71189999999996</v>
      </c>
      <c r="DG87" s="54">
        <v>429.59576199999998</v>
      </c>
      <c r="DH87" s="54">
        <v>78.583449999999985</v>
      </c>
      <c r="DI87" s="54">
        <v>-11.536053000000015</v>
      </c>
      <c r="DJ87" s="54">
        <v>203.4725</v>
      </c>
      <c r="DK87" s="54">
        <v>-44.38904999999999</v>
      </c>
      <c r="DL87" s="54">
        <v>169.29835</v>
      </c>
      <c r="DM87" s="54">
        <v>163.21174999999999</v>
      </c>
      <c r="DN87" s="54">
        <v>-53.703874999999968</v>
      </c>
      <c r="DO87" s="54">
        <v>64.827275</v>
      </c>
      <c r="DP87" s="86">
        <v>429.08515</v>
      </c>
      <c r="DQ87" s="81"/>
      <c r="DR87" s="87" t="s">
        <v>8</v>
      </c>
      <c r="DS87" s="88">
        <v>-3249.8124830000006</v>
      </c>
      <c r="DT87" s="88">
        <v>-675.14888900000005</v>
      </c>
      <c r="DU87" s="88">
        <v>-631.826233</v>
      </c>
      <c r="DV87" s="88">
        <v>-395.27942500000006</v>
      </c>
      <c r="DW87" s="88">
        <v>-170.00269999999998</v>
      </c>
      <c r="DX87" s="88">
        <v>-108.04652500000002</v>
      </c>
      <c r="DY87" s="88">
        <v>48.995200000000011</v>
      </c>
      <c r="DZ87" s="88">
        <v>-48.036150000000006</v>
      </c>
      <c r="EA87" s="88">
        <v>5.1059499999999822</v>
      </c>
      <c r="EB87" s="88">
        <v>-393.94952500000005</v>
      </c>
      <c r="EC87" s="88">
        <v>-433.44974999999999</v>
      </c>
      <c r="ED87" s="88">
        <v>-186.32840999999996</v>
      </c>
      <c r="EE87" s="89">
        <v>-261.84602599999999</v>
      </c>
      <c r="EG87" s="87" t="s">
        <v>8</v>
      </c>
      <c r="EH87" s="88">
        <v>-6584.7253719999999</v>
      </c>
      <c r="EI87" s="88">
        <v>-641.0863250000001</v>
      </c>
      <c r="EJ87" s="88">
        <v>-738.86125000000004</v>
      </c>
      <c r="EK87" s="88">
        <v>-722.40985000000012</v>
      </c>
      <c r="EL87" s="88">
        <v>-826.49470000000008</v>
      </c>
      <c r="EM87" s="88">
        <v>-427.79181599999998</v>
      </c>
      <c r="EN87" s="88">
        <v>-496.36904199999998</v>
      </c>
      <c r="EO87" s="88">
        <v>-490.76871699999998</v>
      </c>
      <c r="EP87" s="88">
        <v>-104.80259399999998</v>
      </c>
      <c r="EQ87" s="88">
        <v>-459.71685500000001</v>
      </c>
      <c r="ER87" s="88">
        <v>-649.40425800000003</v>
      </c>
      <c r="ES87" s="88">
        <v>-505.59661499999993</v>
      </c>
      <c r="ET87" s="89">
        <v>-521.42335000000003</v>
      </c>
      <c r="EV87" s="87" t="s">
        <v>8</v>
      </c>
      <c r="EW87" s="88">
        <v>-5226.9398000000001</v>
      </c>
      <c r="EX87" s="88">
        <v>-353.04742499999992</v>
      </c>
      <c r="EY87" s="88">
        <v>-324.89522499999998</v>
      </c>
      <c r="EZ87" s="88">
        <v>-372.93420000000003</v>
      </c>
      <c r="FA87" s="88">
        <v>-614.43970000000002</v>
      </c>
      <c r="FB87" s="88">
        <v>-592.54662499999995</v>
      </c>
      <c r="FC87" s="88">
        <v>-303.70234999999997</v>
      </c>
      <c r="FD87" s="88">
        <v>-498.24349999999998</v>
      </c>
      <c r="FE87" s="88">
        <v>-535.39724999999999</v>
      </c>
      <c r="FF87" s="88">
        <v>-423.623425</v>
      </c>
      <c r="FG87" s="88">
        <v>-393.33132499999994</v>
      </c>
      <c r="FH87" s="88">
        <v>-477.27782500000001</v>
      </c>
      <c r="FI87" s="89">
        <v>-337.50094999999999</v>
      </c>
      <c r="FK87" s="87" t="s">
        <v>8</v>
      </c>
      <c r="FL87" s="88">
        <v>-2147.0231250000002</v>
      </c>
      <c r="FM87" s="88">
        <v>-748.42117500000006</v>
      </c>
      <c r="FN87" s="88">
        <v>-715.49692500000003</v>
      </c>
      <c r="FO87" s="88">
        <v>-542.30375000000004</v>
      </c>
      <c r="FP87" s="88">
        <v>-44.839624999999998</v>
      </c>
      <c r="FQ87" s="88">
        <v>32.310399999999994</v>
      </c>
      <c r="FR87" s="88">
        <v>36.77579999999999</v>
      </c>
      <c r="FS87" s="88">
        <v>-52.223175000000019</v>
      </c>
      <c r="FT87" s="88">
        <v>391.60867500000001</v>
      </c>
      <c r="FU87" s="88">
        <v>114.07</v>
      </c>
      <c r="FV87" s="88">
        <v>-7.9599499999999823</v>
      </c>
      <c r="FW87" s="88">
        <v>-306.95722499999999</v>
      </c>
      <c r="FX87" s="89">
        <v>-303.58617499999997</v>
      </c>
    </row>
    <row r="88" spans="2:180" s="61" customFormat="1" ht="11.25" thickBot="1" x14ac:dyDescent="0.2">
      <c r="B88" s="97" t="s">
        <v>96</v>
      </c>
      <c r="C88" s="98">
        <v>-2876.4385000000002</v>
      </c>
      <c r="D88" s="98">
        <v>-311.786</v>
      </c>
      <c r="E88" s="98">
        <v>-299.81079999999997</v>
      </c>
      <c r="F88" s="98">
        <v>-154.06829999999999</v>
      </c>
      <c r="G88" s="98">
        <v>-161.59950000000001</v>
      </c>
      <c r="H88" s="98">
        <v>-186.20489999999998</v>
      </c>
      <c r="I88" s="98">
        <v>-171.47019999999998</v>
      </c>
      <c r="J88" s="98">
        <v>-115.0723</v>
      </c>
      <c r="K88" s="98">
        <v>-241.55019999999999</v>
      </c>
      <c r="L88" s="98">
        <v>-289.32319999999999</v>
      </c>
      <c r="M88" s="98">
        <v>-355.27109999999999</v>
      </c>
      <c r="N88" s="98">
        <v>-283.96679999999998</v>
      </c>
      <c r="O88" s="99">
        <v>-306.3152</v>
      </c>
      <c r="Q88" s="97" t="s">
        <v>96</v>
      </c>
      <c r="R88" s="98">
        <v>-3981.4949999999999</v>
      </c>
      <c r="S88" s="98">
        <v>-377.14109999999999</v>
      </c>
      <c r="T88" s="98">
        <v>-326.01350000000002</v>
      </c>
      <c r="U88" s="98">
        <v>-326.65350000000001</v>
      </c>
      <c r="V88" s="98">
        <v>-261.4117</v>
      </c>
      <c r="W88" s="98">
        <v>-252.6729</v>
      </c>
      <c r="X88" s="98">
        <v>-341.7165</v>
      </c>
      <c r="Y88" s="98">
        <v>-384.77709999999996</v>
      </c>
      <c r="Z88" s="98">
        <v>-340.86540000000002</v>
      </c>
      <c r="AA88" s="98">
        <v>-333.09870000000001</v>
      </c>
      <c r="AB88" s="98">
        <v>-327.71289999999999</v>
      </c>
      <c r="AC88" s="98">
        <v>-347.46420000000001</v>
      </c>
      <c r="AD88" s="99">
        <v>-361.96749999999997</v>
      </c>
      <c r="AF88" s="97" t="s">
        <v>96</v>
      </c>
      <c r="AG88" s="98">
        <v>-3436.8510999999999</v>
      </c>
      <c r="AH88" s="98">
        <v>-310.17230000000001</v>
      </c>
      <c r="AI88" s="98">
        <v>-320.23980000000006</v>
      </c>
      <c r="AJ88" s="98">
        <v>-288.8537</v>
      </c>
      <c r="AK88" s="98">
        <v>-240.5582</v>
      </c>
      <c r="AL88" s="98">
        <v>-287.60740000000004</v>
      </c>
      <c r="AM88" s="98">
        <v>-240.66559999999998</v>
      </c>
      <c r="AN88" s="98">
        <v>-242.77279999999999</v>
      </c>
      <c r="AO88" s="98">
        <v>-290.0025</v>
      </c>
      <c r="AP88" s="98">
        <v>-273.55170000000004</v>
      </c>
      <c r="AQ88" s="98">
        <v>-239.87110000000001</v>
      </c>
      <c r="AR88" s="98">
        <v>-308.37760000000003</v>
      </c>
      <c r="AS88" s="99">
        <v>-394.17839999999995</v>
      </c>
      <c r="AU88" s="97" t="s">
        <v>96</v>
      </c>
      <c r="AV88" s="98">
        <v>-2801.9087000000004</v>
      </c>
      <c r="AW88" s="98">
        <v>-359.01029999999997</v>
      </c>
      <c r="AX88" s="98">
        <v>-255.88380000000001</v>
      </c>
      <c r="AY88" s="98">
        <v>-226.97800000000001</v>
      </c>
      <c r="AZ88" s="98">
        <v>-91.256199999999993</v>
      </c>
      <c r="BA88" s="98">
        <v>-192.91440000000003</v>
      </c>
      <c r="BB88" s="98">
        <v>-197.50769999999997</v>
      </c>
      <c r="BC88" s="98">
        <v>-158.00049999999999</v>
      </c>
      <c r="BD88" s="98">
        <v>-296.709</v>
      </c>
      <c r="BE88" s="98">
        <v>-184.95729999999998</v>
      </c>
      <c r="BF88" s="98">
        <v>-263.63499999999999</v>
      </c>
      <c r="BG88" s="98">
        <v>-280.38220000000001</v>
      </c>
      <c r="BH88" s="99">
        <v>-294.67430000000002</v>
      </c>
      <c r="BJ88" s="97" t="s">
        <v>96</v>
      </c>
      <c r="BK88" s="98">
        <v>-2609.5562</v>
      </c>
      <c r="BL88" s="98">
        <v>-212.58240000000001</v>
      </c>
      <c r="BM88" s="98">
        <v>-90.234499999999997</v>
      </c>
      <c r="BN88" s="98">
        <v>-302.50700000000001</v>
      </c>
      <c r="BO88" s="98">
        <v>-226.536</v>
      </c>
      <c r="BP88" s="98">
        <v>-183.23439999999999</v>
      </c>
      <c r="BQ88" s="98">
        <v>-174.89699999999999</v>
      </c>
      <c r="BR88" s="98">
        <v>-188.31049999999999</v>
      </c>
      <c r="BS88" s="98">
        <v>-263.84570000000002</v>
      </c>
      <c r="BT88" s="98">
        <v>-257.0582</v>
      </c>
      <c r="BU88" s="98">
        <v>-231.38879999999997</v>
      </c>
      <c r="BV88" s="98">
        <v>-176.80659999999997</v>
      </c>
      <c r="BW88" s="99">
        <v>-302.15510000000006</v>
      </c>
      <c r="BY88" s="97" t="s">
        <v>96</v>
      </c>
      <c r="BZ88" s="98">
        <v>-1872.3268</v>
      </c>
      <c r="CA88" s="98">
        <v>-255.928</v>
      </c>
      <c r="CB88" s="98">
        <v>-302.1003</v>
      </c>
      <c r="CC88" s="98">
        <v>-101.3026</v>
      </c>
      <c r="CD88" s="98">
        <v>-98.217299999999994</v>
      </c>
      <c r="CE88" s="98">
        <v>-62.288399999999996</v>
      </c>
      <c r="CF88" s="98">
        <v>-3.6183000000000027</v>
      </c>
      <c r="CG88" s="98">
        <v>-209.50159999999997</v>
      </c>
      <c r="CH88" s="98">
        <v>-178.7757</v>
      </c>
      <c r="CI88" s="98">
        <v>-109.40129999999999</v>
      </c>
      <c r="CJ88" s="98">
        <v>-101.19659999999999</v>
      </c>
      <c r="CK88" s="98">
        <v>-151.19730000000001</v>
      </c>
      <c r="CL88" s="99">
        <v>-298.79940000000005</v>
      </c>
      <c r="CN88" s="97" t="s">
        <v>96</v>
      </c>
      <c r="CO88" s="98">
        <v>-1879.8453</v>
      </c>
      <c r="CP88" s="98">
        <v>-233.15049999999999</v>
      </c>
      <c r="CQ88" s="98">
        <v>-223.94210000000001</v>
      </c>
      <c r="CR88" s="98">
        <v>-112.23730000000002</v>
      </c>
      <c r="CS88" s="98">
        <v>2.7703000000000029</v>
      </c>
      <c r="CT88" s="98">
        <v>-138.17789999999999</v>
      </c>
      <c r="CU88" s="98">
        <v>-65.238200000000006</v>
      </c>
      <c r="CV88" s="98">
        <v>-135.91229999999999</v>
      </c>
      <c r="CW88" s="98">
        <v>-166.59359999999998</v>
      </c>
      <c r="CX88" s="98">
        <v>-158.5838</v>
      </c>
      <c r="CY88" s="98">
        <v>-164.45769999999999</v>
      </c>
      <c r="CZ88" s="98">
        <v>-259.21879999999999</v>
      </c>
      <c r="DA88" s="99">
        <v>-225.10340000000002</v>
      </c>
      <c r="DC88" s="97" t="s">
        <v>96</v>
      </c>
      <c r="DD88" s="98">
        <v>-1575.2691</v>
      </c>
      <c r="DE88" s="98">
        <v>0</v>
      </c>
      <c r="DF88" s="98">
        <v>0</v>
      </c>
      <c r="DG88" s="98">
        <v>0</v>
      </c>
      <c r="DH88" s="98">
        <v>-0.4229</v>
      </c>
      <c r="DI88" s="98">
        <v>-0.87109999999999943</v>
      </c>
      <c r="DJ88" s="98">
        <v>9.7735000000000003</v>
      </c>
      <c r="DK88" s="98">
        <v>10.595800000000002</v>
      </c>
      <c r="DL88" s="98">
        <v>-53.3294</v>
      </c>
      <c r="DM88" s="98">
        <v>-377.79629999999997</v>
      </c>
      <c r="DN88" s="98">
        <v>-377.31269999999995</v>
      </c>
      <c r="DO88" s="98">
        <v>-372.98399999999998</v>
      </c>
      <c r="DP88" s="99">
        <v>-412.92200000000003</v>
      </c>
      <c r="DQ88" s="81"/>
      <c r="DR88" s="13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G88" s="13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V88" s="13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K88" s="13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</row>
    <row r="89" spans="2:180" s="61" customFormat="1" ht="10.5" x14ac:dyDescent="0.15">
      <c r="B89" s="81" t="s">
        <v>9</v>
      </c>
      <c r="C89" s="54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Q89" s="81" t="s">
        <v>9</v>
      </c>
      <c r="R89" s="54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F89" s="81" t="s">
        <v>9</v>
      </c>
      <c r="AG89" s="54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U89" s="81" t="s">
        <v>9</v>
      </c>
      <c r="AV89" s="5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J89" s="81" t="s">
        <v>9</v>
      </c>
      <c r="BK89" s="54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Y89" s="81" t="s">
        <v>9</v>
      </c>
      <c r="BZ89" s="54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N89" s="81" t="s">
        <v>9</v>
      </c>
      <c r="CO89" s="54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C89" s="81" t="s">
        <v>9</v>
      </c>
      <c r="DD89" s="54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1"/>
      <c r="DR89" s="81" t="s">
        <v>9</v>
      </c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G89" s="81" t="s">
        <v>9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V89" s="81" t="s">
        <v>9</v>
      </c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K89" s="81" t="s">
        <v>9</v>
      </c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</row>
    <row r="90" spans="2:180" s="61" customFormat="1" ht="11.25" thickBot="1" x14ac:dyDescent="0.2"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Q90" s="81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F90" s="81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U90" s="81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J90" s="81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Y90" s="81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N90" s="81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C90" s="81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1"/>
      <c r="DR90" s="81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G90" s="81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V90" s="81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K90" s="81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</row>
    <row r="91" spans="2:180" s="61" customFormat="1" ht="11.25" thickBot="1" x14ac:dyDescent="0.2">
      <c r="B91" s="95" t="s">
        <v>96</v>
      </c>
      <c r="C91" s="100" t="s">
        <v>134</v>
      </c>
      <c r="D91" s="90" t="s">
        <v>135</v>
      </c>
      <c r="E91" s="90" t="s">
        <v>136</v>
      </c>
      <c r="F91" s="90" t="s">
        <v>137</v>
      </c>
      <c r="G91" s="90" t="s">
        <v>138</v>
      </c>
      <c r="H91" s="90" t="s">
        <v>139</v>
      </c>
      <c r="I91" s="90" t="s">
        <v>140</v>
      </c>
      <c r="J91" s="90" t="s">
        <v>141</v>
      </c>
      <c r="K91" s="90" t="s">
        <v>142</v>
      </c>
      <c r="L91" s="90" t="s">
        <v>143</v>
      </c>
      <c r="M91" s="90" t="s">
        <v>144</v>
      </c>
      <c r="N91" s="90" t="s">
        <v>145</v>
      </c>
      <c r="O91" s="91" t="s">
        <v>146</v>
      </c>
      <c r="Q91" s="95" t="s">
        <v>96</v>
      </c>
      <c r="R91" s="100" t="s">
        <v>134</v>
      </c>
      <c r="S91" s="90" t="s">
        <v>135</v>
      </c>
      <c r="T91" s="90" t="s">
        <v>136</v>
      </c>
      <c r="U91" s="90" t="s">
        <v>137</v>
      </c>
      <c r="V91" s="90" t="s">
        <v>138</v>
      </c>
      <c r="W91" s="90" t="s">
        <v>139</v>
      </c>
      <c r="X91" s="90" t="s">
        <v>140</v>
      </c>
      <c r="Y91" s="90" t="s">
        <v>141</v>
      </c>
      <c r="Z91" s="90" t="s">
        <v>142</v>
      </c>
      <c r="AA91" s="90" t="s">
        <v>143</v>
      </c>
      <c r="AB91" s="90" t="s">
        <v>144</v>
      </c>
      <c r="AC91" s="90" t="s">
        <v>145</v>
      </c>
      <c r="AD91" s="91" t="s">
        <v>146</v>
      </c>
      <c r="AF91" s="95" t="s">
        <v>96</v>
      </c>
      <c r="AG91" s="100" t="s">
        <v>134</v>
      </c>
      <c r="AH91" s="90" t="s">
        <v>135</v>
      </c>
      <c r="AI91" s="90" t="s">
        <v>136</v>
      </c>
      <c r="AJ91" s="90" t="s">
        <v>137</v>
      </c>
      <c r="AK91" s="90" t="s">
        <v>138</v>
      </c>
      <c r="AL91" s="90" t="s">
        <v>139</v>
      </c>
      <c r="AM91" s="90" t="s">
        <v>140</v>
      </c>
      <c r="AN91" s="90" t="s">
        <v>141</v>
      </c>
      <c r="AO91" s="90" t="s">
        <v>142</v>
      </c>
      <c r="AP91" s="90" t="s">
        <v>143</v>
      </c>
      <c r="AQ91" s="90" t="s">
        <v>144</v>
      </c>
      <c r="AR91" s="90" t="s">
        <v>145</v>
      </c>
      <c r="AS91" s="91" t="s">
        <v>146</v>
      </c>
      <c r="AU91" s="95" t="s">
        <v>96</v>
      </c>
      <c r="AV91" s="100" t="s">
        <v>134</v>
      </c>
      <c r="AW91" s="90" t="s">
        <v>135</v>
      </c>
      <c r="AX91" s="90" t="s">
        <v>136</v>
      </c>
      <c r="AY91" s="90" t="s">
        <v>137</v>
      </c>
      <c r="AZ91" s="90" t="s">
        <v>138</v>
      </c>
      <c r="BA91" s="90" t="s">
        <v>139</v>
      </c>
      <c r="BB91" s="90" t="s">
        <v>140</v>
      </c>
      <c r="BC91" s="90" t="s">
        <v>141</v>
      </c>
      <c r="BD91" s="90" t="s">
        <v>142</v>
      </c>
      <c r="BE91" s="90" t="s">
        <v>143</v>
      </c>
      <c r="BF91" s="90" t="s">
        <v>144</v>
      </c>
      <c r="BG91" s="90" t="s">
        <v>145</v>
      </c>
      <c r="BH91" s="91" t="s">
        <v>146</v>
      </c>
      <c r="BJ91" s="95" t="s">
        <v>96</v>
      </c>
      <c r="BK91" s="100" t="s">
        <v>134</v>
      </c>
      <c r="BL91" s="90" t="s">
        <v>135</v>
      </c>
      <c r="BM91" s="90" t="s">
        <v>136</v>
      </c>
      <c r="BN91" s="90" t="s">
        <v>137</v>
      </c>
      <c r="BO91" s="90" t="s">
        <v>138</v>
      </c>
      <c r="BP91" s="90" t="s">
        <v>139</v>
      </c>
      <c r="BQ91" s="90" t="s">
        <v>140</v>
      </c>
      <c r="BR91" s="90" t="s">
        <v>141</v>
      </c>
      <c r="BS91" s="90" t="s">
        <v>142</v>
      </c>
      <c r="BT91" s="90" t="s">
        <v>143</v>
      </c>
      <c r="BU91" s="90" t="s">
        <v>144</v>
      </c>
      <c r="BV91" s="90" t="s">
        <v>145</v>
      </c>
      <c r="BW91" s="91" t="s">
        <v>146</v>
      </c>
      <c r="BY91" s="95" t="s">
        <v>96</v>
      </c>
      <c r="BZ91" s="100" t="s">
        <v>134</v>
      </c>
      <c r="CA91" s="90" t="s">
        <v>135</v>
      </c>
      <c r="CB91" s="90" t="s">
        <v>136</v>
      </c>
      <c r="CC91" s="90" t="s">
        <v>137</v>
      </c>
      <c r="CD91" s="90" t="s">
        <v>138</v>
      </c>
      <c r="CE91" s="90" t="s">
        <v>139</v>
      </c>
      <c r="CF91" s="90" t="s">
        <v>140</v>
      </c>
      <c r="CG91" s="90" t="s">
        <v>141</v>
      </c>
      <c r="CH91" s="90" t="s">
        <v>142</v>
      </c>
      <c r="CI91" s="90" t="s">
        <v>143</v>
      </c>
      <c r="CJ91" s="90" t="s">
        <v>144</v>
      </c>
      <c r="CK91" s="90" t="s">
        <v>145</v>
      </c>
      <c r="CL91" s="91" t="s">
        <v>146</v>
      </c>
      <c r="CN91" s="95" t="s">
        <v>96</v>
      </c>
      <c r="CO91" s="100" t="s">
        <v>134</v>
      </c>
      <c r="CP91" s="90" t="s">
        <v>135</v>
      </c>
      <c r="CQ91" s="90" t="s">
        <v>136</v>
      </c>
      <c r="CR91" s="90" t="s">
        <v>137</v>
      </c>
      <c r="CS91" s="90" t="s">
        <v>138</v>
      </c>
      <c r="CT91" s="90" t="s">
        <v>139</v>
      </c>
      <c r="CU91" s="90" t="s">
        <v>140</v>
      </c>
      <c r="CV91" s="90" t="s">
        <v>141</v>
      </c>
      <c r="CW91" s="90" t="s">
        <v>142</v>
      </c>
      <c r="CX91" s="90" t="s">
        <v>143</v>
      </c>
      <c r="CY91" s="90" t="s">
        <v>144</v>
      </c>
      <c r="CZ91" s="90" t="s">
        <v>145</v>
      </c>
      <c r="DA91" s="91" t="s">
        <v>146</v>
      </c>
      <c r="DC91" s="95" t="s">
        <v>96</v>
      </c>
      <c r="DD91" s="100" t="s">
        <v>134</v>
      </c>
      <c r="DE91" s="90" t="s">
        <v>135</v>
      </c>
      <c r="DF91" s="90" t="s">
        <v>136</v>
      </c>
      <c r="DG91" s="90" t="s">
        <v>137</v>
      </c>
      <c r="DH91" s="90" t="s">
        <v>138</v>
      </c>
      <c r="DI91" s="90" t="s">
        <v>139</v>
      </c>
      <c r="DJ91" s="90" t="s">
        <v>140</v>
      </c>
      <c r="DK91" s="90" t="s">
        <v>141</v>
      </c>
      <c r="DL91" s="90" t="s">
        <v>142</v>
      </c>
      <c r="DM91" s="90" t="s">
        <v>143</v>
      </c>
      <c r="DN91" s="90" t="s">
        <v>144</v>
      </c>
      <c r="DO91" s="90" t="s">
        <v>145</v>
      </c>
      <c r="DP91" s="91" t="s">
        <v>146</v>
      </c>
      <c r="DQ91" s="81"/>
      <c r="DR91" s="95" t="s">
        <v>96</v>
      </c>
      <c r="DS91" s="100" t="s">
        <v>134</v>
      </c>
      <c r="DT91" s="90" t="s">
        <v>135</v>
      </c>
      <c r="DU91" s="90" t="s">
        <v>136</v>
      </c>
      <c r="DV91" s="90" t="s">
        <v>137</v>
      </c>
      <c r="DW91" s="90" t="s">
        <v>138</v>
      </c>
      <c r="DX91" s="90" t="s">
        <v>139</v>
      </c>
      <c r="DY91" s="90" t="s">
        <v>140</v>
      </c>
      <c r="DZ91" s="90" t="s">
        <v>141</v>
      </c>
      <c r="EA91" s="90" t="s">
        <v>142</v>
      </c>
      <c r="EB91" s="90" t="s">
        <v>143</v>
      </c>
      <c r="EC91" s="90" t="s">
        <v>144</v>
      </c>
      <c r="ED91" s="90" t="s">
        <v>145</v>
      </c>
      <c r="EE91" s="91" t="s">
        <v>146</v>
      </c>
      <c r="EG91" s="95" t="s">
        <v>96</v>
      </c>
      <c r="EH91" s="100" t="s">
        <v>134</v>
      </c>
      <c r="EI91" s="90" t="s">
        <v>135</v>
      </c>
      <c r="EJ91" s="90" t="s">
        <v>136</v>
      </c>
      <c r="EK91" s="90" t="s">
        <v>137</v>
      </c>
      <c r="EL91" s="90" t="s">
        <v>138</v>
      </c>
      <c r="EM91" s="90" t="s">
        <v>139</v>
      </c>
      <c r="EN91" s="90" t="s">
        <v>140</v>
      </c>
      <c r="EO91" s="90" t="s">
        <v>141</v>
      </c>
      <c r="EP91" s="90" t="s">
        <v>142</v>
      </c>
      <c r="EQ91" s="90" t="s">
        <v>143</v>
      </c>
      <c r="ER91" s="90" t="s">
        <v>144</v>
      </c>
      <c r="ES91" s="90" t="s">
        <v>145</v>
      </c>
      <c r="ET91" s="91" t="s">
        <v>146</v>
      </c>
      <c r="EV91" s="95" t="s">
        <v>96</v>
      </c>
      <c r="EW91" s="100" t="s">
        <v>134</v>
      </c>
      <c r="EX91" s="90" t="s">
        <v>135</v>
      </c>
      <c r="EY91" s="90" t="s">
        <v>136</v>
      </c>
      <c r="EZ91" s="90" t="s">
        <v>137</v>
      </c>
      <c r="FA91" s="90" t="s">
        <v>138</v>
      </c>
      <c r="FB91" s="90" t="s">
        <v>139</v>
      </c>
      <c r="FC91" s="90" t="s">
        <v>140</v>
      </c>
      <c r="FD91" s="90" t="s">
        <v>141</v>
      </c>
      <c r="FE91" s="90" t="s">
        <v>142</v>
      </c>
      <c r="FF91" s="90" t="s">
        <v>143</v>
      </c>
      <c r="FG91" s="90" t="s">
        <v>144</v>
      </c>
      <c r="FH91" s="90" t="s">
        <v>145</v>
      </c>
      <c r="FI91" s="91" t="s">
        <v>146</v>
      </c>
      <c r="FK91" s="95" t="s">
        <v>96</v>
      </c>
      <c r="FL91" s="100" t="s">
        <v>134</v>
      </c>
      <c r="FM91" s="90" t="s">
        <v>135</v>
      </c>
      <c r="FN91" s="90" t="s">
        <v>136</v>
      </c>
      <c r="FO91" s="90" t="s">
        <v>137</v>
      </c>
      <c r="FP91" s="90" t="s">
        <v>138</v>
      </c>
      <c r="FQ91" s="90" t="s">
        <v>139</v>
      </c>
      <c r="FR91" s="90" t="s">
        <v>140</v>
      </c>
      <c r="FS91" s="90" t="s">
        <v>141</v>
      </c>
      <c r="FT91" s="90" t="s">
        <v>142</v>
      </c>
      <c r="FU91" s="90" t="s">
        <v>143</v>
      </c>
      <c r="FV91" s="90" t="s">
        <v>144</v>
      </c>
      <c r="FW91" s="90" t="s">
        <v>145</v>
      </c>
      <c r="FX91" s="91" t="s">
        <v>146</v>
      </c>
    </row>
    <row r="92" spans="2:180" s="61" customFormat="1" ht="10.5" x14ac:dyDescent="0.15">
      <c r="B92" s="85" t="s">
        <v>6</v>
      </c>
      <c r="C92" s="54">
        <v>2962.4264435280002</v>
      </c>
      <c r="D92" s="54">
        <v>305.09198039999995</v>
      </c>
      <c r="E92" s="54">
        <v>45.317742599999995</v>
      </c>
      <c r="F92" s="54">
        <v>158.39194529999997</v>
      </c>
      <c r="G92" s="54">
        <v>187.4069375</v>
      </c>
      <c r="H92" s="54">
        <v>441.3572382000001</v>
      </c>
      <c r="I92" s="54">
        <v>369.51539580000002</v>
      </c>
      <c r="J92" s="54">
        <v>572.04619760000003</v>
      </c>
      <c r="K92" s="54">
        <v>335.83218719999991</v>
      </c>
      <c r="L92" s="54">
        <v>265.91415210000002</v>
      </c>
      <c r="M92" s="54">
        <v>8.4334887000000158</v>
      </c>
      <c r="N92" s="54">
        <v>236.64241519600003</v>
      </c>
      <c r="O92" s="86">
        <v>36.476762932000014</v>
      </c>
      <c r="Q92" s="85" t="s">
        <v>6</v>
      </c>
      <c r="R92" s="54">
        <v>1245.1114279999999</v>
      </c>
      <c r="S92" s="54">
        <v>-56.968701999999993</v>
      </c>
      <c r="T92" s="54">
        <v>62.918171399999963</v>
      </c>
      <c r="U92" s="54">
        <v>210.28676250000001</v>
      </c>
      <c r="V92" s="54">
        <v>209.87544780000002</v>
      </c>
      <c r="W92" s="54">
        <v>376.95583790000001</v>
      </c>
      <c r="X92" s="54">
        <v>21.643608499999974</v>
      </c>
      <c r="Y92" s="54">
        <v>149.45059920000003</v>
      </c>
      <c r="Z92" s="54">
        <v>-6.7100064000000126</v>
      </c>
      <c r="AA92" s="54">
        <v>237.52733319999999</v>
      </c>
      <c r="AB92" s="54">
        <v>-40.044197699999977</v>
      </c>
      <c r="AC92" s="54">
        <v>-86.978444199999984</v>
      </c>
      <c r="AD92" s="86">
        <v>167.15501779999997</v>
      </c>
      <c r="AF92" s="85" t="s">
        <v>6</v>
      </c>
      <c r="AG92" s="54">
        <v>4123.4932221000008</v>
      </c>
      <c r="AH92" s="54">
        <v>-21.216777899999986</v>
      </c>
      <c r="AI92" s="54">
        <v>225.2119964</v>
      </c>
      <c r="AJ92" s="54">
        <v>226.16067730000012</v>
      </c>
      <c r="AK92" s="54">
        <v>242.6475862000006</v>
      </c>
      <c r="AL92" s="54">
        <v>322.53583060000022</v>
      </c>
      <c r="AM92" s="54">
        <v>550.16100970000014</v>
      </c>
      <c r="AN92" s="54">
        <v>643.2124854999995</v>
      </c>
      <c r="AO92" s="54">
        <v>518.94312539999999</v>
      </c>
      <c r="AP92" s="54">
        <v>465.82876939999966</v>
      </c>
      <c r="AQ92" s="54">
        <v>649.60240340000007</v>
      </c>
      <c r="AR92" s="54">
        <v>239.16311109999992</v>
      </c>
      <c r="AS92" s="86">
        <v>61.243005000000089</v>
      </c>
      <c r="AU92" s="85" t="s">
        <v>6</v>
      </c>
      <c r="AV92" s="54">
        <v>1988.7772742999996</v>
      </c>
      <c r="AW92" s="54">
        <v>-75.097677000000019</v>
      </c>
      <c r="AX92" s="54">
        <v>95.597228000000001</v>
      </c>
      <c r="AY92" s="54">
        <v>375.17620899999997</v>
      </c>
      <c r="AZ92" s="54">
        <v>375.41211799999996</v>
      </c>
      <c r="BA92" s="54">
        <v>124.05803999999999</v>
      </c>
      <c r="BB92" s="54">
        <v>276.22440200000005</v>
      </c>
      <c r="BC92" s="54">
        <v>555.99811999999997</v>
      </c>
      <c r="BD92" s="54">
        <v>-139.92074989999992</v>
      </c>
      <c r="BE92" s="54">
        <v>3.4512214999999995</v>
      </c>
      <c r="BF92" s="54">
        <v>157.58593809999985</v>
      </c>
      <c r="BG92" s="54">
        <v>258.96343689999986</v>
      </c>
      <c r="BH92" s="86">
        <v>-18.671012299999973</v>
      </c>
      <c r="BJ92" s="85" t="s">
        <v>6</v>
      </c>
      <c r="BK92" s="54">
        <v>-238.98890003800005</v>
      </c>
      <c r="BL92" s="54">
        <v>-34.091391999999992</v>
      </c>
      <c r="BM92" s="54">
        <v>24.112811000000047</v>
      </c>
      <c r="BN92" s="54">
        <v>-294.02229900000003</v>
      </c>
      <c r="BO92" s="54">
        <v>-76.627391000000003</v>
      </c>
      <c r="BP92" s="54">
        <v>67.685229999999976</v>
      </c>
      <c r="BQ92" s="54">
        <v>18.578300000000016</v>
      </c>
      <c r="BR92" s="54">
        <v>305.16026399999998</v>
      </c>
      <c r="BS92" s="54">
        <v>7.3500829999999846</v>
      </c>
      <c r="BT92" s="54">
        <v>-99.145522</v>
      </c>
      <c r="BU92" s="54">
        <v>-149.73061431200003</v>
      </c>
      <c r="BV92" s="54">
        <v>17.058484273999987</v>
      </c>
      <c r="BW92" s="86">
        <v>-25.316853999999992</v>
      </c>
      <c r="BY92" s="85" t="s">
        <v>6</v>
      </c>
      <c r="BZ92" s="54">
        <v>5365.3080250000003</v>
      </c>
      <c r="CA92" s="54">
        <v>44.957793999999964</v>
      </c>
      <c r="CB92" s="54">
        <v>83.166138000000004</v>
      </c>
      <c r="CC92" s="54">
        <v>529.77282000000002</v>
      </c>
      <c r="CD92" s="54">
        <v>589.70432999999991</v>
      </c>
      <c r="CE92" s="54">
        <v>626.66680800000006</v>
      </c>
      <c r="CF92" s="54">
        <v>566.21138500000006</v>
      </c>
      <c r="CG92" s="54">
        <v>742.7697290000001</v>
      </c>
      <c r="CH92" s="54">
        <v>696.30875700000001</v>
      </c>
      <c r="CI92" s="54">
        <v>635.00609499999996</v>
      </c>
      <c r="CJ92" s="54">
        <v>498.13526900000005</v>
      </c>
      <c r="CK92" s="54">
        <v>462.16097300000001</v>
      </c>
      <c r="CL92" s="86">
        <v>-109.55207300000006</v>
      </c>
      <c r="CN92" s="85" t="s">
        <v>6</v>
      </c>
      <c r="CO92" s="54">
        <v>1626.0245260000002</v>
      </c>
      <c r="CP92" s="54">
        <v>-506.68446999999992</v>
      </c>
      <c r="CQ92" s="54">
        <v>-540.03037699999993</v>
      </c>
      <c r="CR92" s="54">
        <v>-392.525845</v>
      </c>
      <c r="CS92" s="54">
        <v>71.093673999999993</v>
      </c>
      <c r="CT92" s="54">
        <v>224.84508</v>
      </c>
      <c r="CU92" s="54">
        <v>491.25847599999997</v>
      </c>
      <c r="CV92" s="54">
        <v>564.40333200000009</v>
      </c>
      <c r="CW92" s="54">
        <v>425.99186400000002</v>
      </c>
      <c r="CX92" s="54">
        <v>478.15204399999999</v>
      </c>
      <c r="CY92" s="54">
        <v>307.04274400000003</v>
      </c>
      <c r="CZ92" s="54">
        <v>281.52236200000004</v>
      </c>
      <c r="DA92" s="86">
        <v>220.95564199999998</v>
      </c>
      <c r="DC92" s="85" t="s">
        <v>6</v>
      </c>
      <c r="DD92" s="54">
        <v>-1156.1189100000001</v>
      </c>
      <c r="DE92" s="54">
        <v>-422.432728</v>
      </c>
      <c r="DF92" s="54">
        <v>-535.25491599999998</v>
      </c>
      <c r="DG92" s="54">
        <v>-551.73026200000004</v>
      </c>
      <c r="DH92" s="54">
        <v>-97.084810000000004</v>
      </c>
      <c r="DI92" s="54">
        <v>393.89363600000001</v>
      </c>
      <c r="DJ92" s="54">
        <v>552.22781200000009</v>
      </c>
      <c r="DK92" s="54">
        <v>488.13496199999992</v>
      </c>
      <c r="DL92" s="54">
        <v>267.50475800000004</v>
      </c>
      <c r="DM92" s="54">
        <v>-230.93507599999998</v>
      </c>
      <c r="DN92" s="54">
        <v>-301.97825899999998</v>
      </c>
      <c r="DO92" s="54">
        <v>-187.22910999999999</v>
      </c>
      <c r="DP92" s="86">
        <v>-531.23491699999988</v>
      </c>
      <c r="DQ92" s="81"/>
      <c r="DR92" s="85" t="s">
        <v>6</v>
      </c>
      <c r="DS92" s="54">
        <v>2006.60733</v>
      </c>
      <c r="DT92" s="54">
        <v>257.45537999999999</v>
      </c>
      <c r="DU92" s="54">
        <v>224.10045</v>
      </c>
      <c r="DV92" s="54">
        <v>82.687375999999986</v>
      </c>
      <c r="DW92" s="54">
        <v>241.03684199999998</v>
      </c>
      <c r="DX92" s="54">
        <v>328.247164</v>
      </c>
      <c r="DY92" s="54">
        <v>328.82071399999995</v>
      </c>
      <c r="DZ92" s="54">
        <v>419.771838</v>
      </c>
      <c r="EA92" s="54">
        <v>277.533278</v>
      </c>
      <c r="EB92" s="54">
        <v>192.99796800000001</v>
      </c>
      <c r="EC92" s="54">
        <v>19.635232000000002</v>
      </c>
      <c r="ED92" s="54">
        <v>-146.59793999999999</v>
      </c>
      <c r="EE92" s="86">
        <v>-219.08097199999997</v>
      </c>
      <c r="EG92" s="85" t="s">
        <v>6</v>
      </c>
      <c r="EH92" s="54">
        <v>3677.360236</v>
      </c>
      <c r="EI92" s="54">
        <v>251.50276600000001</v>
      </c>
      <c r="EJ92" s="54">
        <v>296.63684599999999</v>
      </c>
      <c r="EK92" s="54">
        <v>312.37754999999999</v>
      </c>
      <c r="EL92" s="54">
        <v>566.33263199999999</v>
      </c>
      <c r="EM92" s="54">
        <v>492.57666600000005</v>
      </c>
      <c r="EN92" s="54">
        <v>423.53457600000002</v>
      </c>
      <c r="EO92" s="54">
        <v>625.23803599999997</v>
      </c>
      <c r="EP92" s="54">
        <v>247.768438</v>
      </c>
      <c r="EQ92" s="54">
        <v>363.372658</v>
      </c>
      <c r="ER92" s="54">
        <v>178.762698</v>
      </c>
      <c r="ES92" s="54">
        <v>-98.558874000000003</v>
      </c>
      <c r="ET92" s="86">
        <v>17.816243999999976</v>
      </c>
      <c r="EV92" s="85" t="s">
        <v>6</v>
      </c>
      <c r="EW92" s="54">
        <v>1937.3197299999999</v>
      </c>
      <c r="EX92" s="54">
        <v>-241.72733600000001</v>
      </c>
      <c r="EY92" s="54">
        <v>-341.97238399999998</v>
      </c>
      <c r="EZ92" s="54">
        <v>119.26794799999999</v>
      </c>
      <c r="FA92" s="54">
        <v>510.92539400000004</v>
      </c>
      <c r="FB92" s="54">
        <v>577.94525199999998</v>
      </c>
      <c r="FC92" s="54">
        <v>388.48104599999999</v>
      </c>
      <c r="FD92" s="54">
        <v>444.542914</v>
      </c>
      <c r="FE92" s="54">
        <v>318.710374</v>
      </c>
      <c r="FF92" s="54">
        <v>205.43167000000003</v>
      </c>
      <c r="FG92" s="54">
        <v>146.53179200000002</v>
      </c>
      <c r="FH92" s="54">
        <v>-130.18559400000001</v>
      </c>
      <c r="FI92" s="86">
        <v>-60.631345999999994</v>
      </c>
      <c r="FK92" s="85" t="s">
        <v>6</v>
      </c>
      <c r="FL92" s="54">
        <v>-2699.9163839999997</v>
      </c>
      <c r="FM92" s="54">
        <v>91.58228800000002</v>
      </c>
      <c r="FN92" s="54">
        <v>31.331838000000019</v>
      </c>
      <c r="FO92" s="54">
        <v>-329.10745600000001</v>
      </c>
      <c r="FP92" s="54">
        <v>-350.94590999999997</v>
      </c>
      <c r="FQ92" s="54">
        <v>-26.166088000000002</v>
      </c>
      <c r="FR92" s="54">
        <v>-187.17832799999999</v>
      </c>
      <c r="FS92" s="54">
        <v>-38.286497999999995</v>
      </c>
      <c r="FT92" s="54">
        <v>-417.10409999999996</v>
      </c>
      <c r="FU92" s="54">
        <v>-438.16560200000004</v>
      </c>
      <c r="FV92" s="54">
        <v>-427.86810599999995</v>
      </c>
      <c r="FW92" s="54">
        <v>-347.314368</v>
      </c>
      <c r="FX92" s="86">
        <v>-260.69405399999999</v>
      </c>
    </row>
    <row r="93" spans="2:180" s="61" customFormat="1" ht="11.25" thickBot="1" x14ac:dyDescent="0.2">
      <c r="B93" s="85" t="s">
        <v>8</v>
      </c>
      <c r="C93" s="54">
        <v>-1545.2445</v>
      </c>
      <c r="D93" s="54">
        <v>-380.99857500000002</v>
      </c>
      <c r="E93" s="54">
        <v>-265.08187499999997</v>
      </c>
      <c r="F93" s="54">
        <v>-140.05470000000003</v>
      </c>
      <c r="G93" s="54">
        <v>-106.791675</v>
      </c>
      <c r="H93" s="54">
        <v>-127.617975</v>
      </c>
      <c r="I93" s="54">
        <v>-75.404775000000015</v>
      </c>
      <c r="J93" s="54">
        <v>-162.919275</v>
      </c>
      <c r="K93" s="54">
        <v>32.444925000000012</v>
      </c>
      <c r="L93" s="54">
        <v>-21.876000000000001</v>
      </c>
      <c r="M93" s="54">
        <v>-12.639600000000005</v>
      </c>
      <c r="N93" s="54">
        <v>-201.06577499999997</v>
      </c>
      <c r="O93" s="86">
        <v>-83.239200000000011</v>
      </c>
      <c r="Q93" s="85" t="s">
        <v>8</v>
      </c>
      <c r="R93" s="54">
        <v>-157.89442499999996</v>
      </c>
      <c r="S93" s="54">
        <v>-27.898199999999981</v>
      </c>
      <c r="T93" s="54">
        <v>-126.58364999999998</v>
      </c>
      <c r="U93" s="54">
        <v>-218.73502500000001</v>
      </c>
      <c r="V93" s="54">
        <v>-72.624375000000001</v>
      </c>
      <c r="W93" s="54">
        <v>-16.340099999999978</v>
      </c>
      <c r="X93" s="54">
        <v>319.561575</v>
      </c>
      <c r="Y93" s="54">
        <v>68.754225000000005</v>
      </c>
      <c r="Z93" s="54">
        <v>206.32890000000003</v>
      </c>
      <c r="AA93" s="54">
        <v>36.167849999999994</v>
      </c>
      <c r="AB93" s="54">
        <v>-53.394375000000018</v>
      </c>
      <c r="AC93" s="54">
        <v>-38.687550000000002</v>
      </c>
      <c r="AD93" s="86">
        <v>-234.44370000000001</v>
      </c>
      <c r="AF93" s="85" t="s">
        <v>8</v>
      </c>
      <c r="AG93" s="54">
        <v>-2305.6632250000002</v>
      </c>
      <c r="AH93" s="54">
        <v>-25.632000000000001</v>
      </c>
      <c r="AI93" s="54">
        <v>-251.43899999999999</v>
      </c>
      <c r="AJ93" s="54">
        <v>-195.096</v>
      </c>
      <c r="AK93" s="54">
        <v>-81.122350000000012</v>
      </c>
      <c r="AL93" s="54">
        <v>-125.87287499999999</v>
      </c>
      <c r="AM93" s="54">
        <v>-292.03724999999991</v>
      </c>
      <c r="AN93" s="54">
        <v>-316.12545</v>
      </c>
      <c r="AO93" s="54">
        <v>-161.36032499999999</v>
      </c>
      <c r="AP93" s="54">
        <v>-149.16420000000002</v>
      </c>
      <c r="AQ93" s="54">
        <v>-357.43912500000005</v>
      </c>
      <c r="AR93" s="54">
        <v>-199.25062500000001</v>
      </c>
      <c r="AS93" s="86">
        <v>-151.12402499999996</v>
      </c>
      <c r="AU93" s="85" t="s">
        <v>8</v>
      </c>
      <c r="AV93" s="54">
        <v>-150.71800000000007</v>
      </c>
      <c r="AW93" s="54">
        <v>-120.003</v>
      </c>
      <c r="AX93" s="54">
        <v>-108.28</v>
      </c>
      <c r="AY93" s="54">
        <v>-218.28200000000001</v>
      </c>
      <c r="AZ93" s="54">
        <v>-123.09099999999999</v>
      </c>
      <c r="BA93" s="54">
        <v>136.71100000000001</v>
      </c>
      <c r="BB93" s="54">
        <v>95.745999999999995</v>
      </c>
      <c r="BC93" s="54">
        <v>-166.29599999999999</v>
      </c>
      <c r="BD93" s="54">
        <v>311.42099999999999</v>
      </c>
      <c r="BE93" s="54">
        <v>306.863</v>
      </c>
      <c r="BF93" s="54">
        <v>-58.536000000000001</v>
      </c>
      <c r="BG93" s="54">
        <v>-164.63499999999999</v>
      </c>
      <c r="BH93" s="86">
        <v>-42.335999999999999</v>
      </c>
      <c r="BJ93" s="85" t="s">
        <v>8</v>
      </c>
      <c r="BK93" s="54">
        <v>1283.046</v>
      </c>
      <c r="BL93" s="54">
        <v>-65</v>
      </c>
      <c r="BM93" s="54">
        <v>-74.491</v>
      </c>
      <c r="BN93" s="54">
        <v>173.495</v>
      </c>
      <c r="BO93" s="54">
        <v>84.834000000000003</v>
      </c>
      <c r="BP93" s="54">
        <v>218.107</v>
      </c>
      <c r="BQ93" s="54">
        <v>215.71</v>
      </c>
      <c r="BR93" s="54">
        <v>-22.091000000000001</v>
      </c>
      <c r="BS93" s="54">
        <v>261.73399999999998</v>
      </c>
      <c r="BT93" s="54">
        <v>285.23099999999999</v>
      </c>
      <c r="BU93" s="54">
        <v>204.42</v>
      </c>
      <c r="BV93" s="54">
        <v>41.601999999999997</v>
      </c>
      <c r="BW93" s="86">
        <v>-40.505000000000003</v>
      </c>
      <c r="BY93" s="85" t="s">
        <v>8</v>
      </c>
      <c r="BZ93" s="54">
        <v>-2496.8270000000002</v>
      </c>
      <c r="CA93" s="54">
        <v>-169.49299999999999</v>
      </c>
      <c r="CB93" s="54">
        <v>-213.13</v>
      </c>
      <c r="CC93" s="54">
        <v>-281.08600000000001</v>
      </c>
      <c r="CD93" s="54">
        <v>-292.61500000000001</v>
      </c>
      <c r="CE93" s="54">
        <v>-208.53399999999999</v>
      </c>
      <c r="CF93" s="54">
        <v>-99.204999999999998</v>
      </c>
      <c r="CG93" s="54">
        <v>-332.35500000000002</v>
      </c>
      <c r="CH93" s="54">
        <v>-159.751</v>
      </c>
      <c r="CI93" s="54">
        <v>-276.024</v>
      </c>
      <c r="CJ93" s="54">
        <v>-258.85500000000002</v>
      </c>
      <c r="CK93" s="54">
        <v>-242.096</v>
      </c>
      <c r="CL93" s="86">
        <v>36.317</v>
      </c>
      <c r="CN93" s="85" t="s">
        <v>8</v>
      </c>
      <c r="CO93" s="54">
        <v>-849.07399999999996</v>
      </c>
      <c r="CP93" s="54">
        <v>266.58300000000003</v>
      </c>
      <c r="CQ93" s="54">
        <v>208.51400000000001</v>
      </c>
      <c r="CR93" s="54">
        <v>164.96600000000001</v>
      </c>
      <c r="CS93" s="54">
        <v>-33.887999999999998</v>
      </c>
      <c r="CT93" s="54">
        <v>14.553000000000001</v>
      </c>
      <c r="CU93" s="54">
        <v>-104.084</v>
      </c>
      <c r="CV93" s="54">
        <v>-236.886</v>
      </c>
      <c r="CW93" s="54">
        <v>-149.22300000000001</v>
      </c>
      <c r="CX93" s="54">
        <v>-188.76499999999999</v>
      </c>
      <c r="CY93" s="54">
        <v>-223.96199999999999</v>
      </c>
      <c r="CZ93" s="54">
        <v>-271.40199999999999</v>
      </c>
      <c r="DA93" s="86">
        <v>-295.48</v>
      </c>
      <c r="DC93" s="85" t="s">
        <v>8</v>
      </c>
      <c r="DD93" s="54">
        <v>2051.4359999999997</v>
      </c>
      <c r="DE93" s="54">
        <v>378.11500000000001</v>
      </c>
      <c r="DF93" s="54">
        <v>367.303</v>
      </c>
      <c r="DG93" s="54">
        <v>366.18400000000003</v>
      </c>
      <c r="DH93" s="54">
        <v>151.63800000000001</v>
      </c>
      <c r="DI93" s="54">
        <v>-103.32599999999999</v>
      </c>
      <c r="DJ93" s="54">
        <v>8.2929999999999993</v>
      </c>
      <c r="DK93" s="54">
        <v>34.664000000000001</v>
      </c>
      <c r="DL93" s="54">
        <v>223.762</v>
      </c>
      <c r="DM93" s="54">
        <v>234.63300000000001</v>
      </c>
      <c r="DN93" s="54">
        <v>99.403999999999996</v>
      </c>
      <c r="DO93" s="54">
        <v>52.039000000000001</v>
      </c>
      <c r="DP93" s="86">
        <v>238.727</v>
      </c>
      <c r="DQ93" s="81"/>
      <c r="DR93" s="87" t="s">
        <v>8</v>
      </c>
      <c r="DS93" s="88">
        <v>515.28200000000015</v>
      </c>
      <c r="DT93" s="88">
        <v>-196.42599999999999</v>
      </c>
      <c r="DU93" s="88">
        <v>-194.97800000000001</v>
      </c>
      <c r="DV93" s="88">
        <v>-64.221999999999994</v>
      </c>
      <c r="DW93" s="88">
        <v>58.225000000000001</v>
      </c>
      <c r="DX93" s="88">
        <v>93.734999999999999</v>
      </c>
      <c r="DY93" s="88">
        <v>106.747</v>
      </c>
      <c r="DZ93" s="88">
        <v>9.9849999999999994</v>
      </c>
      <c r="EA93" s="88">
        <v>158.22300000000001</v>
      </c>
      <c r="EB93" s="88">
        <v>88.436999999999998</v>
      </c>
      <c r="EC93" s="88">
        <v>47.883000000000003</v>
      </c>
      <c r="ED93" s="88">
        <v>143.69</v>
      </c>
      <c r="EE93" s="89">
        <v>263.983</v>
      </c>
      <c r="EG93" s="87" t="s">
        <v>8</v>
      </c>
      <c r="EH93" s="88">
        <v>-1195.8909999999998</v>
      </c>
      <c r="EI93" s="88">
        <v>-253.37</v>
      </c>
      <c r="EJ93" s="88">
        <v>-219.80699999999999</v>
      </c>
      <c r="EK93" s="88">
        <v>0</v>
      </c>
      <c r="EL93" s="88">
        <v>-57.677</v>
      </c>
      <c r="EM93" s="88">
        <v>-144.52600000000001</v>
      </c>
      <c r="EN93" s="88">
        <v>-119.497</v>
      </c>
      <c r="EO93" s="88">
        <v>-177.99799999999999</v>
      </c>
      <c r="EP93" s="88">
        <v>204.14400000000001</v>
      </c>
      <c r="EQ93" s="88">
        <v>-132.21799999999999</v>
      </c>
      <c r="ER93" s="88">
        <v>-172.13</v>
      </c>
      <c r="ES93" s="88">
        <v>-98.504999999999995</v>
      </c>
      <c r="ET93" s="89">
        <v>-24.306999999999999</v>
      </c>
      <c r="EV93" s="87" t="s">
        <v>8</v>
      </c>
      <c r="EW93" s="88">
        <v>-1117.1659999999999</v>
      </c>
      <c r="EX93" s="88">
        <v>0</v>
      </c>
      <c r="EY93" s="88">
        <v>0</v>
      </c>
      <c r="EZ93" s="88">
        <v>-165.94300000000001</v>
      </c>
      <c r="FA93" s="88">
        <v>-211.12799999999999</v>
      </c>
      <c r="FB93" s="88">
        <v>-277.45299999999997</v>
      </c>
      <c r="FC93" s="88">
        <v>-89.665000000000006</v>
      </c>
      <c r="FD93" s="88">
        <v>-143.749</v>
      </c>
      <c r="FE93" s="88">
        <v>26.346</v>
      </c>
      <c r="FF93" s="88">
        <v>-28.347000000000001</v>
      </c>
      <c r="FG93" s="88">
        <v>-114.62</v>
      </c>
      <c r="FH93" s="88">
        <v>-107.726</v>
      </c>
      <c r="FI93" s="89">
        <v>-4.8810000000000002</v>
      </c>
      <c r="FK93" s="87" t="s">
        <v>8</v>
      </c>
      <c r="FL93" s="88">
        <v>262.02100000000002</v>
      </c>
      <c r="FM93" s="88">
        <v>-269.71300000000002</v>
      </c>
      <c r="FN93" s="88">
        <v>-279.20800000000003</v>
      </c>
      <c r="FO93" s="88">
        <v>-64.858000000000004</v>
      </c>
      <c r="FP93" s="88">
        <v>146.13999999999999</v>
      </c>
      <c r="FQ93" s="88">
        <v>48.05</v>
      </c>
      <c r="FR93" s="88">
        <v>139.02099999999999</v>
      </c>
      <c r="FS93" s="88">
        <v>9.9960000000000004</v>
      </c>
      <c r="FT93" s="88">
        <v>347.32900000000001</v>
      </c>
      <c r="FU93" s="88">
        <v>204.072</v>
      </c>
      <c r="FV93" s="88">
        <v>133.31399999999999</v>
      </c>
      <c r="FW93" s="88">
        <v>-10.901</v>
      </c>
      <c r="FX93" s="89">
        <v>-141.221</v>
      </c>
    </row>
    <row r="94" spans="2:180" s="61" customFormat="1" ht="11.25" thickBot="1" x14ac:dyDescent="0.2">
      <c r="B94" s="97" t="s">
        <v>97</v>
      </c>
      <c r="C94" s="98">
        <v>2876.4385000000002</v>
      </c>
      <c r="D94" s="98">
        <v>311.786</v>
      </c>
      <c r="E94" s="98">
        <v>299.81079999999997</v>
      </c>
      <c r="F94" s="98">
        <v>154.06829999999999</v>
      </c>
      <c r="G94" s="98">
        <v>161.59950000000001</v>
      </c>
      <c r="H94" s="98">
        <v>186.20489999999998</v>
      </c>
      <c r="I94" s="98">
        <v>171.47019999999998</v>
      </c>
      <c r="J94" s="98">
        <v>115.0723</v>
      </c>
      <c r="K94" s="98">
        <v>241.55019999999999</v>
      </c>
      <c r="L94" s="98">
        <v>289.32319999999999</v>
      </c>
      <c r="M94" s="98">
        <v>355.27109999999999</v>
      </c>
      <c r="N94" s="98">
        <v>283.96679999999998</v>
      </c>
      <c r="O94" s="99">
        <v>306.3152</v>
      </c>
      <c r="Q94" s="97" t="s">
        <v>97</v>
      </c>
      <c r="R94" s="98">
        <v>3981.4949999999999</v>
      </c>
      <c r="S94" s="98">
        <v>377.14109999999999</v>
      </c>
      <c r="T94" s="98">
        <v>326.01350000000002</v>
      </c>
      <c r="U94" s="98">
        <v>326.65349999999995</v>
      </c>
      <c r="V94" s="98">
        <v>261.4117</v>
      </c>
      <c r="W94" s="98">
        <v>252.6729</v>
      </c>
      <c r="X94" s="98">
        <v>341.71649999999994</v>
      </c>
      <c r="Y94" s="98">
        <v>384.77710000000002</v>
      </c>
      <c r="Z94" s="98">
        <v>340.86539999999997</v>
      </c>
      <c r="AA94" s="98">
        <v>333.09870000000001</v>
      </c>
      <c r="AB94" s="98">
        <v>327.71289999999999</v>
      </c>
      <c r="AC94" s="98">
        <v>347.46420000000001</v>
      </c>
      <c r="AD94" s="99">
        <v>361.96749999999997</v>
      </c>
      <c r="AF94" s="97" t="s">
        <v>97</v>
      </c>
      <c r="AG94" s="98">
        <v>3436.8510999999999</v>
      </c>
      <c r="AH94" s="98">
        <v>310.17230000000001</v>
      </c>
      <c r="AI94" s="98">
        <v>320.23980000000006</v>
      </c>
      <c r="AJ94" s="98">
        <v>288.8537</v>
      </c>
      <c r="AK94" s="98">
        <v>240.5582</v>
      </c>
      <c r="AL94" s="98">
        <v>287.60740000000004</v>
      </c>
      <c r="AM94" s="98">
        <v>240.66559999999998</v>
      </c>
      <c r="AN94" s="98">
        <v>242.77279999999999</v>
      </c>
      <c r="AO94" s="98">
        <v>290.0025</v>
      </c>
      <c r="AP94" s="98">
        <v>273.55170000000004</v>
      </c>
      <c r="AQ94" s="98">
        <v>239.87110000000001</v>
      </c>
      <c r="AR94" s="98">
        <v>308.37760000000003</v>
      </c>
      <c r="AS94" s="99">
        <v>394.17839999999995</v>
      </c>
      <c r="AU94" s="97" t="s">
        <v>97</v>
      </c>
      <c r="AV94" s="98">
        <v>2801.9087000000004</v>
      </c>
      <c r="AW94" s="98">
        <v>359.01029999999997</v>
      </c>
      <c r="AX94" s="98">
        <v>255.88380000000001</v>
      </c>
      <c r="AY94" s="98">
        <v>226.97800000000001</v>
      </c>
      <c r="AZ94" s="98">
        <v>91.256199999999993</v>
      </c>
      <c r="BA94" s="98">
        <v>192.91440000000003</v>
      </c>
      <c r="BB94" s="98">
        <v>197.50769999999997</v>
      </c>
      <c r="BC94" s="98">
        <v>158.00049999999999</v>
      </c>
      <c r="BD94" s="98">
        <v>296.709</v>
      </c>
      <c r="BE94" s="98">
        <v>184.95729999999998</v>
      </c>
      <c r="BF94" s="98">
        <v>263.63499999999999</v>
      </c>
      <c r="BG94" s="98">
        <v>280.38220000000001</v>
      </c>
      <c r="BH94" s="99">
        <v>294.67430000000002</v>
      </c>
      <c r="BJ94" s="97" t="s">
        <v>97</v>
      </c>
      <c r="BK94" s="98">
        <v>2609.5562</v>
      </c>
      <c r="BL94" s="98">
        <v>212.58240000000001</v>
      </c>
      <c r="BM94" s="98">
        <v>90.234499999999997</v>
      </c>
      <c r="BN94" s="98">
        <v>302.50700000000001</v>
      </c>
      <c r="BO94" s="98">
        <v>226.536</v>
      </c>
      <c r="BP94" s="98">
        <v>183.23439999999999</v>
      </c>
      <c r="BQ94" s="98">
        <v>174.89699999999999</v>
      </c>
      <c r="BR94" s="98">
        <v>188.31049999999999</v>
      </c>
      <c r="BS94" s="98">
        <v>263.84570000000002</v>
      </c>
      <c r="BT94" s="98">
        <v>257.0582</v>
      </c>
      <c r="BU94" s="98">
        <v>231.38879999999997</v>
      </c>
      <c r="BV94" s="98">
        <v>176.80659999999997</v>
      </c>
      <c r="BW94" s="99">
        <v>302.15510000000006</v>
      </c>
      <c r="BY94" s="97" t="s">
        <v>97</v>
      </c>
      <c r="BZ94" s="98">
        <v>1872.3268</v>
      </c>
      <c r="CA94" s="98">
        <v>255.928</v>
      </c>
      <c r="CB94" s="98">
        <v>302.1003</v>
      </c>
      <c r="CC94" s="98">
        <v>101.3026</v>
      </c>
      <c r="CD94" s="98">
        <v>98.217299999999994</v>
      </c>
      <c r="CE94" s="98">
        <v>62.288399999999996</v>
      </c>
      <c r="CF94" s="98">
        <v>3.6183000000000027</v>
      </c>
      <c r="CG94" s="98">
        <v>209.50159999999997</v>
      </c>
      <c r="CH94" s="98">
        <v>178.7757</v>
      </c>
      <c r="CI94" s="98">
        <v>109.40129999999999</v>
      </c>
      <c r="CJ94" s="98">
        <v>101.19659999999999</v>
      </c>
      <c r="CK94" s="98">
        <v>151.19730000000001</v>
      </c>
      <c r="CL94" s="99">
        <v>298.79940000000005</v>
      </c>
      <c r="CN94" s="97" t="s">
        <v>97</v>
      </c>
      <c r="CO94" s="98">
        <v>1879.8453</v>
      </c>
      <c r="CP94" s="98">
        <v>233.15049999999999</v>
      </c>
      <c r="CQ94" s="98">
        <v>223.94210000000001</v>
      </c>
      <c r="CR94" s="98">
        <v>112.23730000000002</v>
      </c>
      <c r="CS94" s="98">
        <v>-2.7703000000000029</v>
      </c>
      <c r="CT94" s="98">
        <v>138.17789999999999</v>
      </c>
      <c r="CU94" s="98">
        <v>65.238200000000006</v>
      </c>
      <c r="CV94" s="98">
        <v>135.91229999999999</v>
      </c>
      <c r="CW94" s="98">
        <v>166.59359999999998</v>
      </c>
      <c r="CX94" s="98">
        <v>158.5838</v>
      </c>
      <c r="CY94" s="98">
        <v>164.45769999999999</v>
      </c>
      <c r="CZ94" s="98">
        <v>259.21879999999999</v>
      </c>
      <c r="DA94" s="99">
        <v>225.10340000000002</v>
      </c>
      <c r="DC94" s="97" t="s">
        <v>97</v>
      </c>
      <c r="DD94" s="98">
        <v>1575.2691</v>
      </c>
      <c r="DE94" s="98">
        <v>0</v>
      </c>
      <c r="DF94" s="98">
        <v>0</v>
      </c>
      <c r="DG94" s="98">
        <v>0</v>
      </c>
      <c r="DH94" s="98">
        <v>0.4229</v>
      </c>
      <c r="DI94" s="98">
        <v>0.87109999999999943</v>
      </c>
      <c r="DJ94" s="98">
        <v>-9.7735000000000003</v>
      </c>
      <c r="DK94" s="98">
        <v>-10.595800000000002</v>
      </c>
      <c r="DL94" s="98">
        <v>53.3294</v>
      </c>
      <c r="DM94" s="98">
        <v>377.79629999999997</v>
      </c>
      <c r="DN94" s="98">
        <v>377.31269999999995</v>
      </c>
      <c r="DO94" s="98">
        <v>372.98399999999998</v>
      </c>
      <c r="DP94" s="99">
        <v>412.92200000000003</v>
      </c>
      <c r="DQ94" s="81"/>
      <c r="DR94" s="13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G94" s="13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V94" s="13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K94" s="13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</row>
    <row r="95" spans="2:180" s="61" customFormat="1" ht="10.5" x14ac:dyDescent="0.15">
      <c r="B95" s="81" t="s">
        <v>9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Q95" s="81" t="s">
        <v>9</v>
      </c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F95" s="81" t="s">
        <v>9</v>
      </c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U95" s="81" t="s">
        <v>9</v>
      </c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J95" s="81" t="s">
        <v>9</v>
      </c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Y95" s="81" t="s">
        <v>9</v>
      </c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N95" s="81" t="s">
        <v>9</v>
      </c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C95" s="81" t="s">
        <v>9</v>
      </c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 t="s">
        <v>9</v>
      </c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G95" s="81" t="s">
        <v>9</v>
      </c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V95" s="81" t="s">
        <v>9</v>
      </c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K95" s="81" t="s">
        <v>9</v>
      </c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</row>
    <row r="96" spans="2:180" s="61" customFormat="1" ht="10.5" x14ac:dyDescent="0.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</row>
    <row r="97" spans="2:180" s="61" customFormat="1" ht="11.25" thickBot="1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</row>
    <row r="98" spans="2:180" s="61" customFormat="1" ht="11.25" thickBot="1" x14ac:dyDescent="0.2">
      <c r="B98" s="95" t="s">
        <v>147</v>
      </c>
      <c r="C98" s="100" t="s">
        <v>134</v>
      </c>
      <c r="D98" s="90" t="s">
        <v>135</v>
      </c>
      <c r="E98" s="90" t="s">
        <v>136</v>
      </c>
      <c r="F98" s="90" t="s">
        <v>137</v>
      </c>
      <c r="G98" s="90" t="s">
        <v>138</v>
      </c>
      <c r="H98" s="90" t="s">
        <v>139</v>
      </c>
      <c r="I98" s="90" t="s">
        <v>140</v>
      </c>
      <c r="J98" s="90" t="s">
        <v>141</v>
      </c>
      <c r="K98" s="90" t="s">
        <v>142</v>
      </c>
      <c r="L98" s="90" t="s">
        <v>143</v>
      </c>
      <c r="M98" s="90" t="s">
        <v>144</v>
      </c>
      <c r="N98" s="90" t="s">
        <v>145</v>
      </c>
      <c r="O98" s="91" t="s">
        <v>146</v>
      </c>
      <c r="Q98" s="95" t="s">
        <v>147</v>
      </c>
      <c r="R98" s="100" t="s">
        <v>134</v>
      </c>
      <c r="S98" s="90" t="s">
        <v>135</v>
      </c>
      <c r="T98" s="90" t="s">
        <v>136</v>
      </c>
      <c r="U98" s="90" t="s">
        <v>137</v>
      </c>
      <c r="V98" s="90" t="s">
        <v>138</v>
      </c>
      <c r="W98" s="90" t="s">
        <v>139</v>
      </c>
      <c r="X98" s="90" t="s">
        <v>140</v>
      </c>
      <c r="Y98" s="90" t="s">
        <v>141</v>
      </c>
      <c r="Z98" s="90" t="s">
        <v>142</v>
      </c>
      <c r="AA98" s="90" t="s">
        <v>143</v>
      </c>
      <c r="AB98" s="90" t="s">
        <v>144</v>
      </c>
      <c r="AC98" s="90" t="s">
        <v>145</v>
      </c>
      <c r="AD98" s="91" t="s">
        <v>146</v>
      </c>
      <c r="AF98" s="95" t="s">
        <v>147</v>
      </c>
      <c r="AG98" s="100" t="s">
        <v>134</v>
      </c>
      <c r="AH98" s="90" t="s">
        <v>135</v>
      </c>
      <c r="AI98" s="90" t="s">
        <v>136</v>
      </c>
      <c r="AJ98" s="90" t="s">
        <v>137</v>
      </c>
      <c r="AK98" s="90" t="s">
        <v>138</v>
      </c>
      <c r="AL98" s="90" t="s">
        <v>139</v>
      </c>
      <c r="AM98" s="90" t="s">
        <v>140</v>
      </c>
      <c r="AN98" s="90" t="s">
        <v>141</v>
      </c>
      <c r="AO98" s="90" t="s">
        <v>142</v>
      </c>
      <c r="AP98" s="90" t="s">
        <v>143</v>
      </c>
      <c r="AQ98" s="90" t="s">
        <v>144</v>
      </c>
      <c r="AR98" s="90" t="s">
        <v>145</v>
      </c>
      <c r="AS98" s="91" t="s">
        <v>146</v>
      </c>
      <c r="AU98" s="95" t="s">
        <v>147</v>
      </c>
      <c r="AV98" s="100" t="s">
        <v>134</v>
      </c>
      <c r="AW98" s="90" t="s">
        <v>135</v>
      </c>
      <c r="AX98" s="90" t="s">
        <v>136</v>
      </c>
      <c r="AY98" s="90" t="s">
        <v>137</v>
      </c>
      <c r="AZ98" s="90" t="s">
        <v>138</v>
      </c>
      <c r="BA98" s="90" t="s">
        <v>139</v>
      </c>
      <c r="BB98" s="90" t="s">
        <v>140</v>
      </c>
      <c r="BC98" s="90" t="s">
        <v>141</v>
      </c>
      <c r="BD98" s="90" t="s">
        <v>142</v>
      </c>
      <c r="BE98" s="90" t="s">
        <v>143</v>
      </c>
      <c r="BF98" s="90" t="s">
        <v>144</v>
      </c>
      <c r="BG98" s="90" t="s">
        <v>145</v>
      </c>
      <c r="BH98" s="91" t="s">
        <v>146</v>
      </c>
      <c r="BJ98" s="95" t="s">
        <v>147</v>
      </c>
      <c r="BK98" s="100" t="s">
        <v>134</v>
      </c>
      <c r="BL98" s="90" t="s">
        <v>135</v>
      </c>
      <c r="BM98" s="90" t="s">
        <v>136</v>
      </c>
      <c r="BN98" s="90" t="s">
        <v>137</v>
      </c>
      <c r="BO98" s="90" t="s">
        <v>138</v>
      </c>
      <c r="BP98" s="90" t="s">
        <v>139</v>
      </c>
      <c r="BQ98" s="90" t="s">
        <v>140</v>
      </c>
      <c r="BR98" s="90" t="s">
        <v>141</v>
      </c>
      <c r="BS98" s="90" t="s">
        <v>142</v>
      </c>
      <c r="BT98" s="90" t="s">
        <v>143</v>
      </c>
      <c r="BU98" s="90" t="s">
        <v>144</v>
      </c>
      <c r="BV98" s="90" t="s">
        <v>145</v>
      </c>
      <c r="BW98" s="91" t="s">
        <v>146</v>
      </c>
      <c r="BY98" s="95" t="s">
        <v>147</v>
      </c>
      <c r="BZ98" s="100" t="s">
        <v>134</v>
      </c>
      <c r="CA98" s="90" t="s">
        <v>135</v>
      </c>
      <c r="CB98" s="90" t="s">
        <v>136</v>
      </c>
      <c r="CC98" s="90" t="s">
        <v>137</v>
      </c>
      <c r="CD98" s="90" t="s">
        <v>138</v>
      </c>
      <c r="CE98" s="90" t="s">
        <v>139</v>
      </c>
      <c r="CF98" s="90" t="s">
        <v>140</v>
      </c>
      <c r="CG98" s="90" t="s">
        <v>141</v>
      </c>
      <c r="CH98" s="90" t="s">
        <v>142</v>
      </c>
      <c r="CI98" s="90" t="s">
        <v>143</v>
      </c>
      <c r="CJ98" s="90" t="s">
        <v>144</v>
      </c>
      <c r="CK98" s="90" t="s">
        <v>145</v>
      </c>
      <c r="CL98" s="91" t="s">
        <v>146</v>
      </c>
      <c r="CN98" s="95" t="s">
        <v>147</v>
      </c>
      <c r="CO98" s="100" t="s">
        <v>134</v>
      </c>
      <c r="CP98" s="90" t="s">
        <v>135</v>
      </c>
      <c r="CQ98" s="90" t="s">
        <v>136</v>
      </c>
      <c r="CR98" s="90" t="s">
        <v>137</v>
      </c>
      <c r="CS98" s="90" t="s">
        <v>138</v>
      </c>
      <c r="CT98" s="90" t="s">
        <v>139</v>
      </c>
      <c r="CU98" s="90" t="s">
        <v>140</v>
      </c>
      <c r="CV98" s="90" t="s">
        <v>141</v>
      </c>
      <c r="CW98" s="90" t="s">
        <v>142</v>
      </c>
      <c r="CX98" s="90" t="s">
        <v>143</v>
      </c>
      <c r="CY98" s="90" t="s">
        <v>144</v>
      </c>
      <c r="CZ98" s="90" t="s">
        <v>145</v>
      </c>
      <c r="DA98" s="91" t="s">
        <v>146</v>
      </c>
      <c r="DC98" s="95" t="s">
        <v>147</v>
      </c>
      <c r="DD98" s="100" t="s">
        <v>134</v>
      </c>
      <c r="DE98" s="90" t="s">
        <v>135</v>
      </c>
      <c r="DF98" s="90" t="s">
        <v>136</v>
      </c>
      <c r="DG98" s="90" t="s">
        <v>137</v>
      </c>
      <c r="DH98" s="90" t="s">
        <v>138</v>
      </c>
      <c r="DI98" s="90" t="s">
        <v>139</v>
      </c>
      <c r="DJ98" s="90" t="s">
        <v>140</v>
      </c>
      <c r="DK98" s="90" t="s">
        <v>141</v>
      </c>
      <c r="DL98" s="90" t="s">
        <v>142</v>
      </c>
      <c r="DM98" s="90" t="s">
        <v>143</v>
      </c>
      <c r="DN98" s="90" t="s">
        <v>144</v>
      </c>
      <c r="DO98" s="90" t="s">
        <v>145</v>
      </c>
      <c r="DP98" s="91" t="s">
        <v>146</v>
      </c>
      <c r="DQ98" s="81"/>
      <c r="DR98" s="95" t="s">
        <v>147</v>
      </c>
      <c r="DS98" s="100" t="s">
        <v>134</v>
      </c>
      <c r="DT98" s="90" t="s">
        <v>135</v>
      </c>
      <c r="DU98" s="90" t="s">
        <v>136</v>
      </c>
      <c r="DV98" s="90" t="s">
        <v>137</v>
      </c>
      <c r="DW98" s="90" t="s">
        <v>138</v>
      </c>
      <c r="DX98" s="90" t="s">
        <v>139</v>
      </c>
      <c r="DY98" s="90" t="s">
        <v>140</v>
      </c>
      <c r="DZ98" s="90" t="s">
        <v>141</v>
      </c>
      <c r="EA98" s="90" t="s">
        <v>142</v>
      </c>
      <c r="EB98" s="90" t="s">
        <v>143</v>
      </c>
      <c r="EC98" s="90" t="s">
        <v>144</v>
      </c>
      <c r="ED98" s="90" t="s">
        <v>145</v>
      </c>
      <c r="EE98" s="91" t="s">
        <v>146</v>
      </c>
      <c r="EG98" s="95" t="s">
        <v>147</v>
      </c>
      <c r="EH98" s="100" t="s">
        <v>134</v>
      </c>
      <c r="EI98" s="90" t="s">
        <v>135</v>
      </c>
      <c r="EJ98" s="90" t="s">
        <v>136</v>
      </c>
      <c r="EK98" s="90" t="s">
        <v>137</v>
      </c>
      <c r="EL98" s="90" t="s">
        <v>138</v>
      </c>
      <c r="EM98" s="90" t="s">
        <v>139</v>
      </c>
      <c r="EN98" s="90" t="s">
        <v>140</v>
      </c>
      <c r="EO98" s="90" t="s">
        <v>141</v>
      </c>
      <c r="EP98" s="90" t="s">
        <v>142</v>
      </c>
      <c r="EQ98" s="90" t="s">
        <v>143</v>
      </c>
      <c r="ER98" s="90" t="s">
        <v>144</v>
      </c>
      <c r="ES98" s="90" t="s">
        <v>145</v>
      </c>
      <c r="ET98" s="91" t="s">
        <v>146</v>
      </c>
      <c r="EV98" s="95" t="s">
        <v>147</v>
      </c>
      <c r="EW98" s="100" t="s">
        <v>134</v>
      </c>
      <c r="EX98" s="90" t="s">
        <v>135</v>
      </c>
      <c r="EY98" s="90" t="s">
        <v>136</v>
      </c>
      <c r="EZ98" s="90" t="s">
        <v>137</v>
      </c>
      <c r="FA98" s="90" t="s">
        <v>138</v>
      </c>
      <c r="FB98" s="90" t="s">
        <v>139</v>
      </c>
      <c r="FC98" s="90" t="s">
        <v>140</v>
      </c>
      <c r="FD98" s="90" t="s">
        <v>141</v>
      </c>
      <c r="FE98" s="90" t="s">
        <v>142</v>
      </c>
      <c r="FF98" s="90" t="s">
        <v>143</v>
      </c>
      <c r="FG98" s="90" t="s">
        <v>144</v>
      </c>
      <c r="FH98" s="90" t="s">
        <v>145</v>
      </c>
      <c r="FI98" s="91" t="s">
        <v>146</v>
      </c>
      <c r="FK98" s="95" t="s">
        <v>147</v>
      </c>
      <c r="FL98" s="100" t="s">
        <v>134</v>
      </c>
      <c r="FM98" s="90" t="s">
        <v>135</v>
      </c>
      <c r="FN98" s="90" t="s">
        <v>136</v>
      </c>
      <c r="FO98" s="90" t="s">
        <v>137</v>
      </c>
      <c r="FP98" s="90" t="s">
        <v>138</v>
      </c>
      <c r="FQ98" s="90" t="s">
        <v>139</v>
      </c>
      <c r="FR98" s="90" t="s">
        <v>140</v>
      </c>
      <c r="FS98" s="90" t="s">
        <v>141</v>
      </c>
      <c r="FT98" s="90" t="s">
        <v>142</v>
      </c>
      <c r="FU98" s="90" t="s">
        <v>143</v>
      </c>
      <c r="FV98" s="90" t="s">
        <v>144</v>
      </c>
      <c r="FW98" s="90" t="s">
        <v>145</v>
      </c>
      <c r="FX98" s="91" t="s">
        <v>146</v>
      </c>
    </row>
    <row r="99" spans="2:180" s="61" customFormat="1" ht="10.5" x14ac:dyDescent="0.15">
      <c r="B99" s="85" t="s">
        <v>6</v>
      </c>
      <c r="C99" s="54">
        <v>2900.1691285280003</v>
      </c>
      <c r="D99" s="54">
        <v>188.04728039999998</v>
      </c>
      <c r="E99" s="54">
        <v>-133.3304574</v>
      </c>
      <c r="F99" s="54">
        <v>217.71264529999996</v>
      </c>
      <c r="G99" s="54">
        <v>174.2042375</v>
      </c>
      <c r="H99" s="54">
        <v>523.44903820000013</v>
      </c>
      <c r="I99" s="54">
        <v>479.9452258</v>
      </c>
      <c r="J99" s="54">
        <v>754.83674760000008</v>
      </c>
      <c r="K99" s="54">
        <v>264.6921971999999</v>
      </c>
      <c r="L99" s="54">
        <v>328.22949210000002</v>
      </c>
      <c r="M99" s="54">
        <v>-129.37161129999998</v>
      </c>
      <c r="N99" s="54">
        <v>254.56100519600002</v>
      </c>
      <c r="O99" s="86">
        <v>-22.806672067999983</v>
      </c>
      <c r="Q99" s="85" t="s">
        <v>6</v>
      </c>
      <c r="R99" s="54">
        <v>-2154.0226220000004</v>
      </c>
      <c r="S99" s="54">
        <v>-503.72500200000002</v>
      </c>
      <c r="T99" s="54">
        <v>-195.45932860000011</v>
      </c>
      <c r="U99" s="54">
        <v>75.970362499999993</v>
      </c>
      <c r="V99" s="54">
        <v>28.4468478</v>
      </c>
      <c r="W99" s="54">
        <v>173.1979379</v>
      </c>
      <c r="X99" s="54">
        <v>-325.36899149999999</v>
      </c>
      <c r="Y99" s="54">
        <v>-175.19545080000003</v>
      </c>
      <c r="Z99" s="54">
        <v>-381.34850640000002</v>
      </c>
      <c r="AA99" s="54">
        <v>148.69483320000001</v>
      </c>
      <c r="AB99" s="54">
        <v>-401.54589770000001</v>
      </c>
      <c r="AC99" s="54">
        <v>-489.51334420000001</v>
      </c>
      <c r="AD99" s="86">
        <v>-108.17608220000008</v>
      </c>
      <c r="AF99" s="85" t="s">
        <v>6</v>
      </c>
      <c r="AG99" s="54">
        <v>3648.5996220999996</v>
      </c>
      <c r="AH99" s="54">
        <v>-156.62517790000015</v>
      </c>
      <c r="AI99" s="54">
        <v>95.277296399999898</v>
      </c>
      <c r="AJ99" s="54">
        <v>117.35597730000005</v>
      </c>
      <c r="AK99" s="54">
        <v>212.48508620000067</v>
      </c>
      <c r="AL99" s="54">
        <v>145.06353060000012</v>
      </c>
      <c r="AM99" s="54">
        <v>688.81470970000021</v>
      </c>
      <c r="AN99" s="54">
        <v>845.33938549999925</v>
      </c>
      <c r="AO99" s="54">
        <v>720.00552540000012</v>
      </c>
      <c r="AP99" s="54">
        <v>455.93186939999964</v>
      </c>
      <c r="AQ99" s="54">
        <v>788.0797034000002</v>
      </c>
      <c r="AR99" s="54">
        <v>58.110211100000129</v>
      </c>
      <c r="AS99" s="86">
        <v>-321.23849500000023</v>
      </c>
      <c r="AU99" s="85" t="s">
        <v>6</v>
      </c>
      <c r="AV99" s="54">
        <v>1011.2791742999998</v>
      </c>
      <c r="AW99" s="54">
        <v>-374.08227700000009</v>
      </c>
      <c r="AX99" s="54">
        <v>7.5612280000001419</v>
      </c>
      <c r="AY99" s="54">
        <v>448.35570900000005</v>
      </c>
      <c r="AZ99" s="54">
        <v>489.82701799999995</v>
      </c>
      <c r="BA99" s="54">
        <v>-106.04145999999987</v>
      </c>
      <c r="BB99" s="54">
        <v>203.75150199999996</v>
      </c>
      <c r="BC99" s="54">
        <v>733.37461999999994</v>
      </c>
      <c r="BD99" s="54">
        <v>-415.51694989999953</v>
      </c>
      <c r="BE99" s="54">
        <v>-124.0829784999999</v>
      </c>
      <c r="BF99" s="54">
        <v>93.08373809999982</v>
      </c>
      <c r="BG99" s="54">
        <v>202.31023689999967</v>
      </c>
      <c r="BH99" s="86">
        <v>-147.26121230000038</v>
      </c>
      <c r="BJ99" s="85" t="s">
        <v>6</v>
      </c>
      <c r="BK99" s="54">
        <v>-1000.912500038</v>
      </c>
      <c r="BL99" s="54">
        <v>-29.011491999999912</v>
      </c>
      <c r="BM99" s="54">
        <v>93.939311000000103</v>
      </c>
      <c r="BN99" s="54">
        <v>-436.7571989999999</v>
      </c>
      <c r="BO99" s="54">
        <v>-96.947991000000016</v>
      </c>
      <c r="BP99" s="54">
        <v>57.51242999999981</v>
      </c>
      <c r="BQ99" s="54">
        <v>-126.99120000000011</v>
      </c>
      <c r="BR99" s="54">
        <v>451.94516400000009</v>
      </c>
      <c r="BS99" s="54">
        <v>-65.105417000000244</v>
      </c>
      <c r="BT99" s="54">
        <v>-162.23632199999994</v>
      </c>
      <c r="BU99" s="54">
        <v>-384.56221431199992</v>
      </c>
      <c r="BV99" s="54">
        <v>-150.76161572599995</v>
      </c>
      <c r="BW99" s="86">
        <v>-151.93595399999998</v>
      </c>
      <c r="BY99" s="85" t="s">
        <v>6</v>
      </c>
      <c r="BZ99" s="54">
        <v>7514.4536250000001</v>
      </c>
      <c r="CA99" s="54">
        <v>-56.558506000000037</v>
      </c>
      <c r="CB99" s="54">
        <v>-15.213761999999988</v>
      </c>
      <c r="CC99" s="54">
        <v>752.93462</v>
      </c>
      <c r="CD99" s="54">
        <v>854.10172999999986</v>
      </c>
      <c r="CE99" s="54">
        <v>866.77680800000007</v>
      </c>
      <c r="CF99" s="54">
        <v>877.85698500000012</v>
      </c>
      <c r="CG99" s="54">
        <v>1150.1199290000002</v>
      </c>
      <c r="CH99" s="54">
        <v>1073.141357</v>
      </c>
      <c r="CI99" s="54">
        <v>876.2961949999999</v>
      </c>
      <c r="CJ99" s="54">
        <v>748.42346900000007</v>
      </c>
      <c r="CK99" s="54">
        <v>659.73137300000008</v>
      </c>
      <c r="CL99" s="86">
        <v>-273.15657300000009</v>
      </c>
      <c r="CN99" s="85" t="s">
        <v>6</v>
      </c>
      <c r="CO99" s="54">
        <v>2446.4119260000007</v>
      </c>
      <c r="CP99" s="54">
        <v>-699.24836999999991</v>
      </c>
      <c r="CQ99" s="54">
        <v>-751.04187699999989</v>
      </c>
      <c r="CR99" s="54">
        <v>-500.81464500000004</v>
      </c>
      <c r="CS99" s="54">
        <v>136.11987399999998</v>
      </c>
      <c r="CT99" s="54">
        <v>233.05088000000001</v>
      </c>
      <c r="CU99" s="54">
        <v>753.96007599999996</v>
      </c>
      <c r="CV99" s="54">
        <v>790.87833200000011</v>
      </c>
      <c r="CW99" s="54">
        <v>678.27686400000005</v>
      </c>
      <c r="CX99" s="54">
        <v>784.96904399999994</v>
      </c>
      <c r="CY99" s="54">
        <v>338.50314400000002</v>
      </c>
      <c r="CZ99" s="54">
        <v>316.85296200000005</v>
      </c>
      <c r="DA99" s="86">
        <v>364.90564199999994</v>
      </c>
      <c r="DC99" s="85" t="s">
        <v>6</v>
      </c>
      <c r="DD99" s="54">
        <v>-2238.2759100000003</v>
      </c>
      <c r="DE99" s="54">
        <v>-691.20162800000003</v>
      </c>
      <c r="DF99" s="54">
        <v>-782.17101600000001</v>
      </c>
      <c r="DG99" s="54">
        <v>-780.80356200000006</v>
      </c>
      <c r="DH99" s="54">
        <v>-156.51651000000001</v>
      </c>
      <c r="DI99" s="54">
        <v>499.86453600000004</v>
      </c>
      <c r="DJ99" s="54">
        <v>669.79531200000008</v>
      </c>
      <c r="DK99" s="54">
        <v>574.24976199999992</v>
      </c>
      <c r="DL99" s="54">
        <v>235.88645800000003</v>
      </c>
      <c r="DM99" s="54">
        <v>-395.31467599999996</v>
      </c>
      <c r="DN99" s="54">
        <v>-356.23725899999999</v>
      </c>
      <c r="DO99" s="54">
        <v>-233.98330999999999</v>
      </c>
      <c r="DP99" s="86">
        <v>-821.84401699999989</v>
      </c>
      <c r="DQ99" s="81"/>
      <c r="DR99" s="85" t="s">
        <v>6</v>
      </c>
      <c r="DS99" s="54">
        <v>688.12302999999997</v>
      </c>
      <c r="DT99" s="54">
        <v>195.89998</v>
      </c>
      <c r="DU99" s="54">
        <v>223.03995</v>
      </c>
      <c r="DV99" s="54">
        <v>-69.87672400000001</v>
      </c>
      <c r="DW99" s="54">
        <v>192.92244199999996</v>
      </c>
      <c r="DX99" s="54">
        <v>321.60076399999997</v>
      </c>
      <c r="DY99" s="54">
        <v>221.13111399999994</v>
      </c>
      <c r="DZ99" s="54">
        <v>346.52543800000001</v>
      </c>
      <c r="EA99" s="54">
        <v>-6.6532220000000279</v>
      </c>
      <c r="EB99" s="54">
        <v>2.2276680000000226</v>
      </c>
      <c r="EC99" s="54">
        <v>-59.187767999999991</v>
      </c>
      <c r="ED99" s="54">
        <v>-294.07684</v>
      </c>
      <c r="EE99" s="86">
        <v>-385.42977199999996</v>
      </c>
      <c r="EG99" s="85" t="s">
        <v>6</v>
      </c>
      <c r="EH99" s="54">
        <v>4844.4378360000001</v>
      </c>
      <c r="EI99" s="54">
        <v>364.91216600000001</v>
      </c>
      <c r="EJ99" s="54">
        <v>514.10764599999993</v>
      </c>
      <c r="EK99" s="54">
        <v>522.02795000000003</v>
      </c>
      <c r="EL99" s="54">
        <v>1005.776332</v>
      </c>
      <c r="EM99" s="54">
        <v>906.26676599999996</v>
      </c>
      <c r="EN99" s="54">
        <v>636.45617600000003</v>
      </c>
      <c r="EO99" s="54">
        <v>827.54033600000002</v>
      </c>
      <c r="EP99" s="54">
        <v>233.354938</v>
      </c>
      <c r="EQ99" s="54">
        <v>474.52425799999997</v>
      </c>
      <c r="ER99" s="54">
        <v>3.8967979999999898</v>
      </c>
      <c r="ES99" s="54">
        <v>-404.54947400000003</v>
      </c>
      <c r="ET99" s="86">
        <v>-239.87605600000001</v>
      </c>
      <c r="EV99" s="85" t="s">
        <v>6</v>
      </c>
      <c r="EW99" s="54">
        <v>2573.0046299999999</v>
      </c>
      <c r="EX99" s="54">
        <v>-274.11503600000003</v>
      </c>
      <c r="EY99" s="54">
        <v>-522.70548399999996</v>
      </c>
      <c r="EZ99" s="54">
        <v>156.793948</v>
      </c>
      <c r="FA99" s="54">
        <v>741.25149400000009</v>
      </c>
      <c r="FB99" s="54">
        <v>885.07385199999999</v>
      </c>
      <c r="FC99" s="54">
        <v>630.06384600000001</v>
      </c>
      <c r="FD99" s="54">
        <v>495.49221399999999</v>
      </c>
      <c r="FE99" s="54">
        <v>438.70167400000003</v>
      </c>
      <c r="FF99" s="54">
        <v>180.84827000000004</v>
      </c>
      <c r="FG99" s="54">
        <v>210.95809200000002</v>
      </c>
      <c r="FH99" s="54">
        <v>-254.12059400000001</v>
      </c>
      <c r="FI99" s="86">
        <v>-115.23764599999998</v>
      </c>
      <c r="FK99" s="85" t="s">
        <v>6</v>
      </c>
      <c r="FL99" s="54">
        <v>-3855.4247839999998</v>
      </c>
      <c r="FM99" s="54">
        <v>92.35338800000001</v>
      </c>
      <c r="FN99" s="54">
        <v>44.652738000000014</v>
      </c>
      <c r="FO99" s="54">
        <v>-470.14365600000002</v>
      </c>
      <c r="FP99" s="54">
        <v>-419.33900999999997</v>
      </c>
      <c r="FQ99" s="54">
        <v>-49.981488000000013</v>
      </c>
      <c r="FR99" s="54">
        <v>-330.997928</v>
      </c>
      <c r="FS99" s="54">
        <v>-34.944497999999996</v>
      </c>
      <c r="FT99" s="54">
        <v>-711.18650000000002</v>
      </c>
      <c r="FU99" s="54">
        <v>-641.97600199999999</v>
      </c>
      <c r="FV99" s="54">
        <v>-533.50280599999996</v>
      </c>
      <c r="FW99" s="54">
        <v>-510.308268</v>
      </c>
      <c r="FX99" s="86">
        <v>-290.05075399999998</v>
      </c>
    </row>
    <row r="100" spans="2:180" s="61" customFormat="1" ht="10.5" x14ac:dyDescent="0.15">
      <c r="B100" s="85" t="s">
        <v>7</v>
      </c>
      <c r="C100" s="54">
        <v>3044.6211620000004</v>
      </c>
      <c r="D100" s="54">
        <v>273.587782</v>
      </c>
      <c r="E100" s="54">
        <v>-127.39755699999998</v>
      </c>
      <c r="F100" s="54">
        <v>-77.944486999999967</v>
      </c>
      <c r="G100" s="54">
        <v>-27.490088000000046</v>
      </c>
      <c r="H100" s="54">
        <v>348.17345</v>
      </c>
      <c r="I100" s="54">
        <v>444.64244600000001</v>
      </c>
      <c r="J100" s="54">
        <v>603.91432500000008</v>
      </c>
      <c r="K100" s="54">
        <v>508.27592800000008</v>
      </c>
      <c r="L100" s="54">
        <v>608.25709400000005</v>
      </c>
      <c r="M100" s="54">
        <v>248.66529500000001</v>
      </c>
      <c r="N100" s="54">
        <v>227.50947200000002</v>
      </c>
      <c r="O100" s="86">
        <v>14.427501999999921</v>
      </c>
      <c r="Q100" s="85" t="s">
        <v>7</v>
      </c>
      <c r="R100" s="54">
        <v>5058.0686070000002</v>
      </c>
      <c r="S100" s="54">
        <v>224.307241</v>
      </c>
      <c r="T100" s="54">
        <v>291.51695000000001</v>
      </c>
      <c r="U100" s="54">
        <v>476.25354900000008</v>
      </c>
      <c r="V100" s="54">
        <v>191.88646699999998</v>
      </c>
      <c r="W100" s="54">
        <v>439.91850599999992</v>
      </c>
      <c r="X100" s="54">
        <v>772.20131100000003</v>
      </c>
      <c r="Y100" s="54">
        <v>767.46238100000005</v>
      </c>
      <c r="Z100" s="54">
        <v>546.87141199999996</v>
      </c>
      <c r="AA100" s="54">
        <v>728.55371700000001</v>
      </c>
      <c r="AB100" s="54">
        <v>445.73881600000004</v>
      </c>
      <c r="AC100" s="54">
        <v>74.341489999999993</v>
      </c>
      <c r="AD100" s="86">
        <v>99.016766999999987</v>
      </c>
      <c r="AF100" s="85" t="s">
        <v>7</v>
      </c>
      <c r="AG100" s="54">
        <v>4954.2088619999977</v>
      </c>
      <c r="AH100" s="54">
        <v>-108.96706599999987</v>
      </c>
      <c r="AI100" s="54">
        <v>229.95057099999954</v>
      </c>
      <c r="AJ100" s="54">
        <v>367.9344929999998</v>
      </c>
      <c r="AK100" s="54">
        <v>232.13975500000032</v>
      </c>
      <c r="AL100" s="54">
        <v>398.38624699999997</v>
      </c>
      <c r="AM100" s="54">
        <v>702.33544599999948</v>
      </c>
      <c r="AN100" s="54">
        <v>571.73464999999987</v>
      </c>
      <c r="AO100" s="54">
        <v>770.66469699999948</v>
      </c>
      <c r="AP100" s="54">
        <v>771.31292499999927</v>
      </c>
      <c r="AQ100" s="54">
        <v>580.1546390000002</v>
      </c>
      <c r="AR100" s="54">
        <v>339.04825799999998</v>
      </c>
      <c r="AS100" s="86">
        <v>99.514247000000182</v>
      </c>
      <c r="AU100" s="85" t="s">
        <v>7</v>
      </c>
      <c r="AV100" s="54">
        <v>2667.3387899999993</v>
      </c>
      <c r="AW100" s="54">
        <v>-120.15288999999987</v>
      </c>
      <c r="AX100" s="54">
        <v>42.972798000000012</v>
      </c>
      <c r="AY100" s="54">
        <v>247.90452800000028</v>
      </c>
      <c r="AZ100" s="54">
        <v>197.12316100000001</v>
      </c>
      <c r="BA100" s="54">
        <v>407.16575700000004</v>
      </c>
      <c r="BB100" s="54">
        <v>641.00797599999987</v>
      </c>
      <c r="BC100" s="54">
        <v>579.69621099999904</v>
      </c>
      <c r="BD100" s="54">
        <v>151.65798399999971</v>
      </c>
      <c r="BE100" s="54">
        <v>254.99231899999992</v>
      </c>
      <c r="BF100" s="54">
        <v>198.70571199999989</v>
      </c>
      <c r="BG100" s="54">
        <v>173.32365099999967</v>
      </c>
      <c r="BH100" s="86">
        <v>-107.05841699999949</v>
      </c>
      <c r="BJ100" s="85" t="s">
        <v>7</v>
      </c>
      <c r="BK100" s="54">
        <v>-287.20242399999995</v>
      </c>
      <c r="BL100" s="54">
        <v>45.959389999999779</v>
      </c>
      <c r="BM100" s="54">
        <v>-81.690299999999894</v>
      </c>
      <c r="BN100" s="54">
        <v>-383.30740000000026</v>
      </c>
      <c r="BO100" s="54">
        <v>-462.19661999999977</v>
      </c>
      <c r="BP100" s="54">
        <v>-109.77530000000019</v>
      </c>
      <c r="BQ100" s="54">
        <v>92.61710000000015</v>
      </c>
      <c r="BR100" s="54">
        <v>326.36229999999989</v>
      </c>
      <c r="BS100" s="54">
        <v>218.80349999999973</v>
      </c>
      <c r="BT100" s="54">
        <v>117.2011</v>
      </c>
      <c r="BU100" s="54">
        <v>2.6923120000001508</v>
      </c>
      <c r="BV100" s="54">
        <v>37.676810000000344</v>
      </c>
      <c r="BW100" s="86">
        <v>-91.545315999999957</v>
      </c>
      <c r="BY100" s="85" t="s">
        <v>7</v>
      </c>
      <c r="BZ100" s="54">
        <v>4781.3602999999994</v>
      </c>
      <c r="CA100" s="54">
        <v>359.73399999999998</v>
      </c>
      <c r="CB100" s="54">
        <v>383.27550000000002</v>
      </c>
      <c r="CC100" s="54">
        <v>411.98569999999995</v>
      </c>
      <c r="CD100" s="54">
        <v>434.92260000000005</v>
      </c>
      <c r="CE100" s="54">
        <v>570.82169999999996</v>
      </c>
      <c r="CF100" s="54">
        <v>454.80629999999996</v>
      </c>
      <c r="CG100" s="54">
        <v>462.01229999999998</v>
      </c>
      <c r="CH100" s="54">
        <v>661.66330000000005</v>
      </c>
      <c r="CI100" s="54">
        <v>316.2568</v>
      </c>
      <c r="CJ100" s="54">
        <v>422.97130000000004</v>
      </c>
      <c r="CK100" s="54">
        <v>254.5027</v>
      </c>
      <c r="CL100" s="86">
        <v>48.408100000000033</v>
      </c>
      <c r="CN100" s="85" t="s">
        <v>7</v>
      </c>
      <c r="CO100" s="54">
        <v>1186.8774289999999</v>
      </c>
      <c r="CP100" s="54">
        <v>-593.39149100000009</v>
      </c>
      <c r="CQ100" s="54">
        <v>-527.63178000000005</v>
      </c>
      <c r="CR100" s="54">
        <v>-575.74020000000007</v>
      </c>
      <c r="CS100" s="54">
        <v>-147.87429999999998</v>
      </c>
      <c r="CT100" s="54">
        <v>13.224</v>
      </c>
      <c r="CU100" s="54">
        <v>154.51580000000001</v>
      </c>
      <c r="CV100" s="54">
        <v>530.23090000000002</v>
      </c>
      <c r="CW100" s="54">
        <v>626.40160000000003</v>
      </c>
      <c r="CX100" s="54">
        <v>561.26800000000003</v>
      </c>
      <c r="CY100" s="54">
        <v>508.20660000000004</v>
      </c>
      <c r="CZ100" s="54">
        <v>494.65899999999999</v>
      </c>
      <c r="DA100" s="86">
        <v>143.0093</v>
      </c>
      <c r="DC100" s="85" t="s">
        <v>7</v>
      </c>
      <c r="DD100" s="54">
        <v>-2597.0229800000002</v>
      </c>
      <c r="DE100" s="54">
        <v>-253.7801</v>
      </c>
      <c r="DF100" s="54">
        <v>-430.03300000000002</v>
      </c>
      <c r="DG100" s="54">
        <v>-626.6493999999999</v>
      </c>
      <c r="DH100" s="54">
        <v>-386.65548000000001</v>
      </c>
      <c r="DI100" s="54">
        <v>-213.42199999999997</v>
      </c>
      <c r="DJ100" s="54">
        <v>-125.5294</v>
      </c>
      <c r="DK100" s="54">
        <v>114.01120000000002</v>
      </c>
      <c r="DL100" s="54">
        <v>48.841800000000021</v>
      </c>
      <c r="DM100" s="54">
        <v>55.241600000000005</v>
      </c>
      <c r="DN100" s="54">
        <v>-57.196100000000008</v>
      </c>
      <c r="DO100" s="54">
        <v>-263.01029999999997</v>
      </c>
      <c r="DP100" s="86">
        <v>-458.84180000000003</v>
      </c>
      <c r="DQ100" s="81"/>
      <c r="DR100" s="85" t="s">
        <v>7</v>
      </c>
      <c r="DS100" s="54">
        <v>2380.11951</v>
      </c>
      <c r="DT100" s="54">
        <v>159.57269999999997</v>
      </c>
      <c r="DU100" s="54">
        <v>106.2941</v>
      </c>
      <c r="DV100" s="54">
        <v>104.27680000000002</v>
      </c>
      <c r="DW100" s="54">
        <v>162.25799999999998</v>
      </c>
      <c r="DX100" s="54">
        <v>151.99219999999997</v>
      </c>
      <c r="DY100" s="54">
        <v>-0.78749999999999998</v>
      </c>
      <c r="DZ100" s="54">
        <v>183.87210000000002</v>
      </c>
      <c r="EA100" s="54">
        <v>482.14539999999994</v>
      </c>
      <c r="EB100" s="54">
        <v>567.0638100000001</v>
      </c>
      <c r="EC100" s="54">
        <v>314.4676</v>
      </c>
      <c r="ED100" s="54">
        <v>83.395900000000026</v>
      </c>
      <c r="EE100" s="86">
        <v>65.568400000000025</v>
      </c>
      <c r="EG100" s="85" t="s">
        <v>7</v>
      </c>
      <c r="EH100" s="54">
        <v>4390.0736999999999</v>
      </c>
      <c r="EI100" s="54">
        <v>96.928800000000024</v>
      </c>
      <c r="EJ100" s="54">
        <v>243.43370000000002</v>
      </c>
      <c r="EK100" s="54">
        <v>302.20709999999997</v>
      </c>
      <c r="EL100" s="54">
        <v>350.88079999999997</v>
      </c>
      <c r="EM100" s="54">
        <v>285.61359999999996</v>
      </c>
      <c r="EN100" s="54">
        <v>350.65910000000002</v>
      </c>
      <c r="EO100" s="54">
        <v>602.86189999999999</v>
      </c>
      <c r="EP100" s="54">
        <v>542.43160000000012</v>
      </c>
      <c r="EQ100" s="54">
        <v>520.38040000000001</v>
      </c>
      <c r="ER100" s="54">
        <v>525.52949999999998</v>
      </c>
      <c r="ES100" s="54">
        <v>271.74389999999994</v>
      </c>
      <c r="ET100" s="86">
        <v>297.4033</v>
      </c>
      <c r="EV100" s="85" t="s">
        <v>7</v>
      </c>
      <c r="EW100" s="54">
        <v>2815.7075000000004</v>
      </c>
      <c r="EX100" s="54">
        <v>-9.7376000000000058</v>
      </c>
      <c r="EY100" s="54">
        <v>1.1153000000000175</v>
      </c>
      <c r="EZ100" s="54">
        <v>105.89519999999999</v>
      </c>
      <c r="FA100" s="54">
        <v>352.83529999999996</v>
      </c>
      <c r="FB100" s="54">
        <v>496.34829999999999</v>
      </c>
      <c r="FC100" s="54">
        <v>254.56629999999998</v>
      </c>
      <c r="FD100" s="54">
        <v>589.36869999999999</v>
      </c>
      <c r="FE100" s="54">
        <v>657.19929999999999</v>
      </c>
      <c r="FF100" s="54">
        <v>289.58190000000002</v>
      </c>
      <c r="FG100" s="54">
        <v>192.72729999999999</v>
      </c>
      <c r="FH100" s="54">
        <v>-26.174400000000009</v>
      </c>
      <c r="FI100" s="86">
        <v>-88.01809999999999</v>
      </c>
      <c r="FK100" s="85" t="s">
        <v>7</v>
      </c>
      <c r="FL100" s="54">
        <v>-1196.9719</v>
      </c>
      <c r="FM100" s="54">
        <v>184.99389999999997</v>
      </c>
      <c r="FN100" s="54">
        <v>94.216500000000011</v>
      </c>
      <c r="FO100" s="54">
        <v>-101.62120000000002</v>
      </c>
      <c r="FP100" s="54">
        <v>-230.5052</v>
      </c>
      <c r="FQ100" s="54">
        <v>-149.38149999999999</v>
      </c>
      <c r="FR100" s="54">
        <v>-93.01939999999999</v>
      </c>
      <c r="FS100" s="54">
        <v>5.501700000000012</v>
      </c>
      <c r="FT100" s="54">
        <v>-225.7055</v>
      </c>
      <c r="FU100" s="54">
        <v>-207.26569999999998</v>
      </c>
      <c r="FV100" s="54">
        <v>-178.45740000000001</v>
      </c>
      <c r="FW100" s="54">
        <v>-118.32559999999999</v>
      </c>
      <c r="FX100" s="86">
        <v>-177.4025</v>
      </c>
    </row>
    <row r="101" spans="2:180" s="61" customFormat="1" ht="11.25" thickBot="1" x14ac:dyDescent="0.2">
      <c r="B101" s="87" t="s">
        <v>8</v>
      </c>
      <c r="C101" s="88">
        <v>-1382.0756534999998</v>
      </c>
      <c r="D101" s="88">
        <v>-331.09691980000002</v>
      </c>
      <c r="E101" s="88">
        <v>-79.318184999999971</v>
      </c>
      <c r="F101" s="88">
        <v>-252.59806890000004</v>
      </c>
      <c r="G101" s="88">
        <v>-211.426175</v>
      </c>
      <c r="H101" s="88">
        <v>-244.74710499999995</v>
      </c>
      <c r="I101" s="88">
        <v>-206.97371129999993</v>
      </c>
      <c r="J101" s="88">
        <v>-420.49938559999998</v>
      </c>
      <c r="K101" s="88">
        <v>265.05416330000003</v>
      </c>
      <c r="L101" s="88">
        <v>11.92409869999997</v>
      </c>
      <c r="M101" s="88">
        <v>241.25326119999994</v>
      </c>
      <c r="N101" s="88">
        <v>-150.30450609999994</v>
      </c>
      <c r="O101" s="89">
        <v>-3.3431200000000558</v>
      </c>
      <c r="Q101" s="87" t="s">
        <v>8</v>
      </c>
      <c r="R101" s="88">
        <v>2153.0471796000002</v>
      </c>
      <c r="S101" s="88">
        <v>177.43748000000002</v>
      </c>
      <c r="T101" s="88">
        <v>121.28056000000004</v>
      </c>
      <c r="U101" s="88">
        <v>-118.46367499999999</v>
      </c>
      <c r="V101" s="88">
        <v>107.04929000000003</v>
      </c>
      <c r="W101" s="88">
        <v>222.82499999999999</v>
      </c>
      <c r="X101" s="88">
        <v>695.78440550000005</v>
      </c>
      <c r="Y101" s="88">
        <v>143.34690500000002</v>
      </c>
      <c r="Z101" s="88">
        <v>512.34707990000004</v>
      </c>
      <c r="AA101" s="88">
        <v>84.96815949999997</v>
      </c>
      <c r="AB101" s="88">
        <v>11.41458500000001</v>
      </c>
      <c r="AC101" s="88">
        <v>277.31297989999996</v>
      </c>
      <c r="AD101" s="89">
        <v>-82.255590199999972</v>
      </c>
      <c r="AF101" s="87" t="s">
        <v>8</v>
      </c>
      <c r="AG101" s="88">
        <v>-2691.2464787000004</v>
      </c>
      <c r="AH101" s="88">
        <v>20.875374100000133</v>
      </c>
      <c r="AI101" s="88">
        <v>-387.12322999999981</v>
      </c>
      <c r="AJ101" s="88">
        <v>-201.8745384000002</v>
      </c>
      <c r="AK101" s="88">
        <v>-112.05004999999997</v>
      </c>
      <c r="AL101" s="88">
        <v>-87.630495000000025</v>
      </c>
      <c r="AM101" s="88">
        <v>-660.76827630000025</v>
      </c>
      <c r="AN101" s="88">
        <v>-503.73567050000008</v>
      </c>
      <c r="AO101" s="88">
        <v>-275.67524410000004</v>
      </c>
      <c r="AP101" s="88">
        <v>-188.09457920000014</v>
      </c>
      <c r="AQ101" s="88">
        <v>-427.50401499999998</v>
      </c>
      <c r="AR101" s="88">
        <v>-1.467818200000039</v>
      </c>
      <c r="AS101" s="89">
        <v>133.80206389999995</v>
      </c>
      <c r="AU101" s="87" t="s">
        <v>8</v>
      </c>
      <c r="AV101" s="88">
        <v>-823.31233700000087</v>
      </c>
      <c r="AW101" s="88">
        <v>-321.84659999999968</v>
      </c>
      <c r="AX101" s="88">
        <v>-301.85310999999984</v>
      </c>
      <c r="AY101" s="88">
        <v>-494.55116999999984</v>
      </c>
      <c r="AZ101" s="88">
        <v>-422.03730000000047</v>
      </c>
      <c r="BA101" s="88">
        <v>271.64955949999967</v>
      </c>
      <c r="BB101" s="88">
        <v>3.7301388000000344</v>
      </c>
      <c r="BC101" s="88">
        <v>-455.18014000000005</v>
      </c>
      <c r="BD101" s="88">
        <v>642.41469669999947</v>
      </c>
      <c r="BE101" s="88">
        <v>472.64860999999991</v>
      </c>
      <c r="BF101" s="88">
        <v>-8.8225100000001646</v>
      </c>
      <c r="BG101" s="88">
        <v>-263.13107189999988</v>
      </c>
      <c r="BH101" s="89">
        <v>53.666559899999939</v>
      </c>
      <c r="BJ101" s="87" t="s">
        <v>8</v>
      </c>
      <c r="BK101" s="88">
        <v>2369.2385865999995</v>
      </c>
      <c r="BL101" s="88">
        <v>-229.40655999999993</v>
      </c>
      <c r="BM101" s="88">
        <v>-220.35993039999994</v>
      </c>
      <c r="BN101" s="88">
        <v>328.59697130000001</v>
      </c>
      <c r="BO101" s="88">
        <v>406.28142829999956</v>
      </c>
      <c r="BP101" s="88">
        <v>505.99804000000017</v>
      </c>
      <c r="BQ101" s="88">
        <v>473.31979999999999</v>
      </c>
      <c r="BR101" s="88">
        <v>-97.153689999999955</v>
      </c>
      <c r="BS101" s="88">
        <v>512.62499999999955</v>
      </c>
      <c r="BT101" s="88">
        <v>559.36905989999991</v>
      </c>
      <c r="BU101" s="88">
        <v>325.49085780000001</v>
      </c>
      <c r="BV101" s="88">
        <v>28.029081000000176</v>
      </c>
      <c r="BW101" s="89">
        <v>-223.55147130000003</v>
      </c>
      <c r="BY101" s="87" t="s">
        <v>8</v>
      </c>
      <c r="BZ101" s="88">
        <v>-7081.5696893000004</v>
      </c>
      <c r="CA101" s="88">
        <v>-549.24389709999991</v>
      </c>
      <c r="CB101" s="88">
        <v>-682.15307000000007</v>
      </c>
      <c r="CC101" s="88">
        <v>-856.76695000000007</v>
      </c>
      <c r="CD101" s="88">
        <v>-821.05658000000005</v>
      </c>
      <c r="CE101" s="88">
        <v>-693.64659000000006</v>
      </c>
      <c r="CF101" s="88">
        <v>-505.79136099999999</v>
      </c>
      <c r="CG101" s="88">
        <v>-508.69202940000002</v>
      </c>
      <c r="CH101" s="88">
        <v>-464.50559080000005</v>
      </c>
      <c r="CI101" s="88">
        <v>-607.16482009999993</v>
      </c>
      <c r="CJ101" s="88">
        <v>-827.37021019999997</v>
      </c>
      <c r="CK101" s="88">
        <v>-548.50571070000001</v>
      </c>
      <c r="CL101" s="89">
        <v>-16.672880000000006</v>
      </c>
      <c r="CN101" s="92" t="s">
        <v>8</v>
      </c>
      <c r="CO101" s="93">
        <v>-2314.8697509999997</v>
      </c>
      <c r="CP101" s="93">
        <v>648.26335500000005</v>
      </c>
      <c r="CQ101" s="93">
        <v>398.53432500000002</v>
      </c>
      <c r="CR101" s="93">
        <v>405.51535000000001</v>
      </c>
      <c r="CS101" s="93">
        <v>-115.40745000000004</v>
      </c>
      <c r="CT101" s="93">
        <v>-8.2298499999999741</v>
      </c>
      <c r="CU101" s="93">
        <v>-373.46815000000004</v>
      </c>
      <c r="CV101" s="93">
        <v>-497.61552499999993</v>
      </c>
      <c r="CW101" s="93">
        <v>-430.07965000000002</v>
      </c>
      <c r="CX101" s="93">
        <v>-526.35727499999996</v>
      </c>
      <c r="CY101" s="93">
        <v>-505.59054999999989</v>
      </c>
      <c r="CZ101" s="93">
        <v>-666.11175100000003</v>
      </c>
      <c r="DA101" s="94">
        <v>-644.32258000000002</v>
      </c>
      <c r="DC101" s="92" t="s">
        <v>8</v>
      </c>
      <c r="DD101" s="93">
        <v>3700.1970089999995</v>
      </c>
      <c r="DE101" s="93">
        <v>410.71885000000003</v>
      </c>
      <c r="DF101" s="93">
        <v>555.0148999999999</v>
      </c>
      <c r="DG101" s="93">
        <v>795.77976200000001</v>
      </c>
      <c r="DH101" s="93">
        <v>230.22145</v>
      </c>
      <c r="DI101" s="93">
        <v>-114.862053</v>
      </c>
      <c r="DJ101" s="93">
        <v>211.7655</v>
      </c>
      <c r="DK101" s="93">
        <v>-9.7250499999999889</v>
      </c>
      <c r="DL101" s="93">
        <v>393.06034999999997</v>
      </c>
      <c r="DM101" s="93">
        <v>397.84474999999998</v>
      </c>
      <c r="DN101" s="93">
        <v>45.700125000000028</v>
      </c>
      <c r="DO101" s="93">
        <v>116.866275</v>
      </c>
      <c r="DP101" s="94">
        <v>667.81214999999997</v>
      </c>
      <c r="DR101" s="92" t="s">
        <v>8</v>
      </c>
      <c r="DS101" s="93">
        <v>-2734.5304830000005</v>
      </c>
      <c r="DT101" s="93">
        <v>-871.57488899999998</v>
      </c>
      <c r="DU101" s="93">
        <v>-826.80423300000007</v>
      </c>
      <c r="DV101" s="93">
        <v>-459.50142500000004</v>
      </c>
      <c r="DW101" s="93">
        <v>-111.77769999999998</v>
      </c>
      <c r="DX101" s="93">
        <v>-14.311525000000017</v>
      </c>
      <c r="DY101" s="93">
        <v>155.74220000000003</v>
      </c>
      <c r="DZ101" s="93">
        <v>-38.051150000000007</v>
      </c>
      <c r="EA101" s="93">
        <v>163.32894999999999</v>
      </c>
      <c r="EB101" s="93">
        <v>-305.51252500000004</v>
      </c>
      <c r="EC101" s="93">
        <v>-385.56675000000001</v>
      </c>
      <c r="ED101" s="93">
        <v>-42.638409999999965</v>
      </c>
      <c r="EE101" s="94">
        <v>2.1369740000000093</v>
      </c>
      <c r="EG101" s="92" t="s">
        <v>8</v>
      </c>
      <c r="EH101" s="93">
        <v>-7780.6163719999995</v>
      </c>
      <c r="EI101" s="93">
        <v>-894.45632500000011</v>
      </c>
      <c r="EJ101" s="93">
        <v>-958.66825000000006</v>
      </c>
      <c r="EK101" s="93">
        <v>-722.40985000000012</v>
      </c>
      <c r="EL101" s="93">
        <v>-884.1717000000001</v>
      </c>
      <c r="EM101" s="93">
        <v>-572.31781599999999</v>
      </c>
      <c r="EN101" s="93">
        <v>-615.86604199999999</v>
      </c>
      <c r="EO101" s="93">
        <v>-668.76671699999997</v>
      </c>
      <c r="EP101" s="93">
        <v>99.341406000000021</v>
      </c>
      <c r="EQ101" s="93">
        <v>-591.93485499999997</v>
      </c>
      <c r="ER101" s="93">
        <v>-821.53425800000002</v>
      </c>
      <c r="ES101" s="93">
        <v>-604.10161499999992</v>
      </c>
      <c r="ET101" s="94">
        <v>-545.73035000000004</v>
      </c>
      <c r="EV101" s="92" t="s">
        <v>8</v>
      </c>
      <c r="EW101" s="93">
        <v>-6344.1058000000003</v>
      </c>
      <c r="EX101" s="93">
        <v>-353.04742499999992</v>
      </c>
      <c r="EY101" s="93">
        <v>-324.89522499999998</v>
      </c>
      <c r="EZ101" s="93">
        <v>-538.87720000000002</v>
      </c>
      <c r="FA101" s="93">
        <v>-825.56770000000006</v>
      </c>
      <c r="FB101" s="93">
        <v>-869.99962499999992</v>
      </c>
      <c r="FC101" s="93">
        <v>-393.36734999999999</v>
      </c>
      <c r="FD101" s="93">
        <v>-641.99249999999995</v>
      </c>
      <c r="FE101" s="93">
        <v>-509.05124999999998</v>
      </c>
      <c r="FF101" s="93">
        <v>-451.97042499999998</v>
      </c>
      <c r="FG101" s="93">
        <v>-507.95132499999994</v>
      </c>
      <c r="FH101" s="93">
        <v>-585.00382500000001</v>
      </c>
      <c r="FI101" s="94">
        <v>-342.38194999999996</v>
      </c>
      <c r="FK101" s="92" t="s">
        <v>8</v>
      </c>
      <c r="FL101" s="93">
        <v>-1885.0021250000002</v>
      </c>
      <c r="FM101" s="93">
        <v>-1018.1341750000001</v>
      </c>
      <c r="FN101" s="93">
        <v>-994.704925</v>
      </c>
      <c r="FO101" s="93">
        <v>-607.16174999999998</v>
      </c>
      <c r="FP101" s="93">
        <v>101.30037499999999</v>
      </c>
      <c r="FQ101" s="93">
        <v>80.360399999999998</v>
      </c>
      <c r="FR101" s="93">
        <v>175.79679999999996</v>
      </c>
      <c r="FS101" s="93">
        <v>-42.227175000000017</v>
      </c>
      <c r="FT101" s="93">
        <v>738.93767500000001</v>
      </c>
      <c r="FU101" s="93">
        <v>318.142</v>
      </c>
      <c r="FV101" s="93">
        <v>125.35405000000002</v>
      </c>
      <c r="FW101" s="93">
        <v>-317.858225</v>
      </c>
      <c r="FX101" s="94">
        <v>-444.80717499999997</v>
      </c>
    </row>
  </sheetData>
  <mergeCells count="15">
    <mergeCell ref="B18:G18"/>
    <mergeCell ref="B28:G28"/>
    <mergeCell ref="B37:G37"/>
    <mergeCell ref="B43:G43"/>
    <mergeCell ref="B49:G49"/>
    <mergeCell ref="P18:U18"/>
    <mergeCell ref="P28:U28"/>
    <mergeCell ref="P37:U37"/>
    <mergeCell ref="P43:U43"/>
    <mergeCell ref="P49:U49"/>
    <mergeCell ref="I18:N18"/>
    <mergeCell ref="I28:N28"/>
    <mergeCell ref="I37:N37"/>
    <mergeCell ref="I43:N43"/>
    <mergeCell ref="I49:N49"/>
  </mergeCells>
  <phoneticPr fontId="2" type="noConversion"/>
  <pageMargins left="0.75" right="0.75" top="1" bottom="1" header="0" footer="0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31"/>
  <sheetViews>
    <sheetView topLeftCell="A221" workbookViewId="0">
      <selection activeCell="M319" sqref="M319"/>
    </sheetView>
  </sheetViews>
  <sheetFormatPr defaultRowHeight="12.75" x14ac:dyDescent="0.2"/>
  <cols>
    <col min="1" max="1" width="2.5703125" customWidth="1"/>
    <col min="10" max="10" width="2.5703125" customWidth="1"/>
    <col min="11" max="11" width="36.28515625" customWidth="1"/>
    <col min="13" max="21" width="9.5703125" bestFit="1" customWidth="1"/>
  </cols>
  <sheetData>
    <row r="1" spans="2:49" ht="15.75" x14ac:dyDescent="0.25">
      <c r="B1" s="34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3" spans="2:49" x14ac:dyDescent="0.2">
      <c r="B3" s="36" t="s">
        <v>17</v>
      </c>
      <c r="C3" s="1"/>
      <c r="D3" s="1"/>
      <c r="E3" s="1"/>
      <c r="F3" s="1"/>
      <c r="G3" s="1"/>
      <c r="H3" s="1"/>
      <c r="I3" s="1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5" spans="2:49" ht="13.5" thickBot="1" x14ac:dyDescent="0.25">
      <c r="K5" s="32" t="s">
        <v>23</v>
      </c>
      <c r="L5" s="33"/>
      <c r="M5" s="33"/>
      <c r="N5" s="33"/>
      <c r="O5" s="33"/>
      <c r="P5" s="33"/>
    </row>
    <row r="6" spans="2:49" ht="13.5" thickBot="1" x14ac:dyDescent="0.25">
      <c r="K6" s="9"/>
      <c r="L6" s="136">
        <v>1990</v>
      </c>
      <c r="M6" s="137">
        <v>1991</v>
      </c>
      <c r="N6" s="137">
        <v>1992</v>
      </c>
      <c r="O6" s="137">
        <v>1993</v>
      </c>
      <c r="P6" s="137">
        <v>1994</v>
      </c>
      <c r="Q6" s="137">
        <v>1995</v>
      </c>
      <c r="R6" s="137">
        <v>1996</v>
      </c>
      <c r="S6" s="137">
        <v>1997</v>
      </c>
      <c r="T6" s="137">
        <v>1998</v>
      </c>
      <c r="U6" s="137">
        <v>1999</v>
      </c>
      <c r="V6" s="137">
        <v>2000</v>
      </c>
      <c r="W6" s="137">
        <v>2001</v>
      </c>
      <c r="X6" s="137">
        <v>2002</v>
      </c>
      <c r="Y6" s="137">
        <v>2003</v>
      </c>
      <c r="Z6" s="137">
        <v>2004</v>
      </c>
      <c r="AA6" s="137">
        <v>2005</v>
      </c>
      <c r="AB6" s="138">
        <v>2006</v>
      </c>
      <c r="AC6" s="139">
        <v>2007</v>
      </c>
      <c r="AD6" s="139">
        <v>2008</v>
      </c>
      <c r="AE6" s="139">
        <v>2009</v>
      </c>
      <c r="AF6" s="138">
        <v>2010</v>
      </c>
      <c r="AG6" s="138">
        <v>2011</v>
      </c>
      <c r="AH6" s="138">
        <v>2012</v>
      </c>
      <c r="AI6" s="138">
        <v>2013</v>
      </c>
      <c r="AJ6" s="138">
        <v>2014</v>
      </c>
      <c r="AK6" s="138">
        <v>2015</v>
      </c>
      <c r="AL6" s="138">
        <v>2016</v>
      </c>
      <c r="AM6" s="138">
        <v>2017</v>
      </c>
      <c r="AN6" s="138">
        <v>2018</v>
      </c>
      <c r="AO6" s="138">
        <v>2019</v>
      </c>
      <c r="AP6" s="138">
        <v>2020</v>
      </c>
      <c r="AQ6" s="138">
        <v>2021</v>
      </c>
      <c r="AR6" s="138">
        <v>2022</v>
      </c>
      <c r="AS6" s="138">
        <v>2023</v>
      </c>
      <c r="AT6" s="138">
        <v>2024</v>
      </c>
      <c r="AU6" s="138">
        <v>2025</v>
      </c>
      <c r="AV6" s="138">
        <v>2026</v>
      </c>
      <c r="AW6" s="140">
        <v>2027</v>
      </c>
    </row>
    <row r="7" spans="2:49" x14ac:dyDescent="0.2">
      <c r="K7" s="113" t="s">
        <v>16</v>
      </c>
      <c r="L7" s="141">
        <v>29.6937</v>
      </c>
      <c r="M7" s="142">
        <v>30.632569572000001</v>
      </c>
      <c r="N7" s="142">
        <v>30.757668558999999</v>
      </c>
      <c r="O7" s="142">
        <v>31.429541596</v>
      </c>
      <c r="P7" s="142">
        <v>31.578183463000002</v>
      </c>
      <c r="Q7" s="142">
        <v>33.249081883000002</v>
      </c>
      <c r="R7" s="142">
        <v>34.129060754000001</v>
      </c>
      <c r="S7" s="142">
        <v>33.866257000000004</v>
      </c>
      <c r="T7" s="142">
        <v>34.352345999999997</v>
      </c>
      <c r="U7" s="142">
        <v>34.431300999999998</v>
      </c>
      <c r="V7" s="142">
        <v>34.574711942</v>
      </c>
      <c r="W7" s="142">
        <v>35.1769087639981</v>
      </c>
      <c r="X7" s="142">
        <v>34.844519050475</v>
      </c>
      <c r="Y7" s="142">
        <v>35.213715028547995</v>
      </c>
      <c r="Z7" s="142">
        <v>35.509</v>
      </c>
      <c r="AA7" s="142">
        <v>35.129547933879998</v>
      </c>
      <c r="AB7" s="143">
        <v>35.973535833233001</v>
      </c>
      <c r="AC7" s="144">
        <v>36.06854249308499</v>
      </c>
      <c r="AD7" s="144">
        <v>36.102657907749006</v>
      </c>
      <c r="AE7" s="144">
        <v>34.623372478100997</v>
      </c>
      <c r="AF7" s="145">
        <v>35.483328505144996</v>
      </c>
      <c r="AG7" s="145">
        <v>34.528279794833992</v>
      </c>
      <c r="AH7" s="145">
        <v>34.239073209859285</v>
      </c>
      <c r="AI7" s="145">
        <v>34.037339470544367</v>
      </c>
      <c r="AJ7" s="145">
        <v>33.470589661208997</v>
      </c>
      <c r="AK7" s="145">
        <v>33.615856183735005</v>
      </c>
      <c r="AL7" s="145">
        <v>33.987020331586002</v>
      </c>
      <c r="AM7" s="145">
        <v>34.015448583426</v>
      </c>
      <c r="AN7" s="145">
        <v>35.210522672399996</v>
      </c>
      <c r="AO7" s="145">
        <v>36.071016914899992</v>
      </c>
      <c r="AP7" s="145">
        <v>37.312674265300004</v>
      </c>
      <c r="AQ7" s="145">
        <v>38.068133692299995</v>
      </c>
      <c r="AR7" s="145">
        <v>39.224343671199996</v>
      </c>
      <c r="AS7" s="145">
        <v>40.385995647899996</v>
      </c>
      <c r="AT7" s="145">
        <v>41.287601758800001</v>
      </c>
      <c r="AU7" s="145">
        <v>41.960345277099997</v>
      </c>
      <c r="AV7" s="145">
        <v>42.442145454199995</v>
      </c>
      <c r="AW7" s="146">
        <v>43.065056376099996</v>
      </c>
    </row>
    <row r="8" spans="2:49" x14ac:dyDescent="0.2">
      <c r="K8" s="108" t="s">
        <v>0</v>
      </c>
      <c r="L8" s="141">
        <v>0.61029999999999995</v>
      </c>
      <c r="M8" s="142">
        <v>0.74059999999999993</v>
      </c>
      <c r="N8" s="142">
        <v>0.91559999999999997</v>
      </c>
      <c r="O8" s="142">
        <v>1.005503</v>
      </c>
      <c r="P8" s="142">
        <v>1.136099</v>
      </c>
      <c r="Q8" s="142">
        <v>1.179</v>
      </c>
      <c r="R8" s="142">
        <v>1.216215</v>
      </c>
      <c r="S8" s="142">
        <v>1.929133</v>
      </c>
      <c r="T8" s="142">
        <v>2.8200599999999998</v>
      </c>
      <c r="U8" s="142">
        <v>3.03</v>
      </c>
      <c r="V8" s="142">
        <v>4.2415996309999997</v>
      </c>
      <c r="W8" s="142">
        <v>4.3055870000000001</v>
      </c>
      <c r="X8" s="142">
        <v>4.875</v>
      </c>
      <c r="Y8" s="142">
        <v>5.5609999999999999</v>
      </c>
      <c r="Z8" s="142">
        <v>6.5839805593429954</v>
      </c>
      <c r="AA8" s="142">
        <v>6.6645011035789974</v>
      </c>
      <c r="AB8" s="143">
        <v>6.1068547098310137</v>
      </c>
      <c r="AC8" s="144">
        <v>7.1705916384999995</v>
      </c>
      <c r="AD8" s="144">
        <v>6.9771469409049995</v>
      </c>
      <c r="AE8" s="144">
        <v>6.7099067383239994</v>
      </c>
      <c r="AF8" s="145">
        <v>7.8074958775119994</v>
      </c>
      <c r="AG8" s="145">
        <v>9.764886028267</v>
      </c>
      <c r="AH8" s="145">
        <v>10.267370588651001</v>
      </c>
      <c r="AI8" s="145">
        <v>11.123273633638</v>
      </c>
      <c r="AJ8" s="145">
        <v>13.078503566298002</v>
      </c>
      <c r="AK8" s="145">
        <v>14.133091674361006</v>
      </c>
      <c r="AL8" s="145">
        <v>12.781731229759004</v>
      </c>
      <c r="AM8" s="145">
        <v>14.777037192023</v>
      </c>
      <c r="AN8" s="145">
        <v>14.982513845400002</v>
      </c>
      <c r="AO8" s="145">
        <v>16.9946832955</v>
      </c>
      <c r="AP8" s="145">
        <v>19.280807829700002</v>
      </c>
      <c r="AQ8" s="145">
        <v>19.456759459600001</v>
      </c>
      <c r="AR8" s="145">
        <v>22.420404140200006</v>
      </c>
      <c r="AS8" s="145">
        <v>22.764072309000003</v>
      </c>
      <c r="AT8" s="145">
        <v>23.304231177199995</v>
      </c>
      <c r="AU8" s="145">
        <v>24.510819627999997</v>
      </c>
      <c r="AV8" s="145">
        <v>26.080735544000003</v>
      </c>
      <c r="AW8" s="146">
        <v>27.958905555799994</v>
      </c>
    </row>
    <row r="9" spans="2:49" x14ac:dyDescent="0.2">
      <c r="K9" s="108" t="s">
        <v>161</v>
      </c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4"/>
      <c r="AD9" s="144"/>
      <c r="AE9" s="144"/>
      <c r="AF9" s="145"/>
      <c r="AG9" s="145"/>
      <c r="AH9" s="145">
        <v>0.10386187032128129</v>
      </c>
      <c r="AI9" s="145">
        <v>0.51754120118636049</v>
      </c>
      <c r="AJ9" s="145">
        <v>0.59551799999999999</v>
      </c>
      <c r="AK9" s="145">
        <v>0.60426199999999997</v>
      </c>
      <c r="AL9" s="145">
        <v>0.74378</v>
      </c>
      <c r="AM9" s="145">
        <v>0.78878099999999995</v>
      </c>
      <c r="AN9" s="145">
        <v>0.96057426430000026</v>
      </c>
      <c r="AO9" s="145">
        <v>0.98081913629999973</v>
      </c>
      <c r="AP9" s="145">
        <v>0.99752791429999965</v>
      </c>
      <c r="AQ9" s="145">
        <v>1.0276408882000001</v>
      </c>
      <c r="AR9" s="145">
        <v>1.0625957085</v>
      </c>
      <c r="AS9" s="145">
        <v>1.1048064647000002</v>
      </c>
      <c r="AT9" s="145">
        <v>1.1554061819000001</v>
      </c>
      <c r="AU9" s="145">
        <v>1.2114816067000005</v>
      </c>
      <c r="AV9" s="145">
        <v>1.2883563538</v>
      </c>
      <c r="AW9" s="146">
        <v>1.4019195742999999</v>
      </c>
    </row>
    <row r="10" spans="2:49" x14ac:dyDescent="0.2">
      <c r="K10" s="108" t="s">
        <v>14</v>
      </c>
      <c r="L10" s="141">
        <v>0.46929999999999994</v>
      </c>
      <c r="M10" s="142">
        <v>0.66868000000000005</v>
      </c>
      <c r="N10" s="142">
        <v>1.307636</v>
      </c>
      <c r="O10" s="142">
        <v>2.0989779999999998</v>
      </c>
      <c r="P10" s="142">
        <v>3.0096390000000004</v>
      </c>
      <c r="Q10" s="142">
        <v>4.4157999999999999</v>
      </c>
      <c r="R10" s="142">
        <v>6.3252100000000002</v>
      </c>
      <c r="S10" s="142">
        <v>7.2491922989999997</v>
      </c>
      <c r="T10" s="142">
        <v>8.0502000000000002</v>
      </c>
      <c r="U10" s="142">
        <v>8.8537999999999997</v>
      </c>
      <c r="V10" s="142">
        <v>8.8004541009999997</v>
      </c>
      <c r="W10" s="142">
        <v>9.4074430000000007</v>
      </c>
      <c r="X10" s="142">
        <v>8.9915534237447723</v>
      </c>
      <c r="Y10" s="142">
        <v>9.1606103953462625</v>
      </c>
      <c r="Z10" s="142">
        <v>9.2005979852844817</v>
      </c>
      <c r="AA10" s="142">
        <v>7.9677335052318092</v>
      </c>
      <c r="AB10" s="143">
        <v>7.7240799324019864</v>
      </c>
      <c r="AC10" s="144">
        <v>6.8002599571380014</v>
      </c>
      <c r="AD10" s="144">
        <v>6.867426403749004</v>
      </c>
      <c r="AE10" s="144">
        <v>6.3000713007930074</v>
      </c>
      <c r="AF10" s="145">
        <v>7.2002592220749975</v>
      </c>
      <c r="AG10" s="145">
        <v>6.1770346975190007</v>
      </c>
      <c r="AH10" s="145">
        <v>4.9356326881869954</v>
      </c>
      <c r="AI10" s="145">
        <v>4.4828426241580051</v>
      </c>
      <c r="AJ10" s="145">
        <v>3.6598729646109973</v>
      </c>
      <c r="AK10" s="145">
        <v>3.4739868859739991</v>
      </c>
      <c r="AL10" s="145">
        <v>3.9101990272269949</v>
      </c>
      <c r="AM10" s="145">
        <v>4.0314103173749993</v>
      </c>
      <c r="AN10" s="145">
        <v>6.725343473599998</v>
      </c>
      <c r="AO10" s="145">
        <v>6.1631691081999938</v>
      </c>
      <c r="AP10" s="145">
        <v>5.9732755377999949</v>
      </c>
      <c r="AQ10" s="145">
        <v>5.9396299670000001</v>
      </c>
      <c r="AR10" s="145">
        <v>5.7868690200999984</v>
      </c>
      <c r="AS10" s="145">
        <v>5.5917548953000011</v>
      </c>
      <c r="AT10" s="145">
        <v>5.4136208608000009</v>
      </c>
      <c r="AU10" s="145">
        <v>5.3102904126000015</v>
      </c>
      <c r="AV10" s="145">
        <v>5.3881692071000016</v>
      </c>
      <c r="AW10" s="146">
        <v>5.3473881066000004</v>
      </c>
    </row>
    <row r="11" spans="2:49" ht="13.5" thickBot="1" x14ac:dyDescent="0.25">
      <c r="K11" s="114" t="s">
        <v>15</v>
      </c>
      <c r="L11" s="147">
        <v>20.7804</v>
      </c>
      <c r="M11" s="148">
        <v>30.153999999999996</v>
      </c>
      <c r="N11" s="148">
        <v>24.368550999999997</v>
      </c>
      <c r="O11" s="148">
        <v>26.465</v>
      </c>
      <c r="P11" s="148">
        <v>31.710477999999998</v>
      </c>
      <c r="Q11" s="148">
        <v>26.569134999999999</v>
      </c>
      <c r="R11" s="148">
        <v>40.822671935999999</v>
      </c>
      <c r="S11" s="148">
        <v>30.662190000000002</v>
      </c>
      <c r="T11" s="148">
        <v>25.520677024999998</v>
      </c>
      <c r="U11" s="148">
        <v>22.792999999999999</v>
      </c>
      <c r="V11" s="148">
        <v>18.855174839</v>
      </c>
      <c r="W11" s="148">
        <v>20.823672999999999</v>
      </c>
      <c r="X11" s="148">
        <v>23.223687588350003</v>
      </c>
      <c r="Y11" s="148">
        <v>29.002030670430003</v>
      </c>
      <c r="Z11" s="148">
        <v>22.568637160350001</v>
      </c>
      <c r="AA11" s="148">
        <v>19.103568642880198</v>
      </c>
      <c r="AB11" s="149">
        <v>29.08</v>
      </c>
      <c r="AC11" s="150">
        <v>23.053084567447002</v>
      </c>
      <c r="AD11" s="150">
        <v>20.804189399094998</v>
      </c>
      <c r="AE11" s="150">
        <v>21.279682381983996</v>
      </c>
      <c r="AF11" s="151">
        <v>21.610675286553999</v>
      </c>
      <c r="AG11" s="151">
        <v>17.267939465047998</v>
      </c>
      <c r="AH11" s="151">
        <v>13.717963827</v>
      </c>
      <c r="AI11" s="151">
        <v>16.832558349000003</v>
      </c>
      <c r="AJ11" s="151">
        <v>13.281389503000002</v>
      </c>
      <c r="AK11" s="151">
        <v>9.4929536179999996</v>
      </c>
      <c r="AL11" s="151">
        <v>11.494216910000002</v>
      </c>
      <c r="AM11" s="151">
        <v>9.8555054369999997</v>
      </c>
      <c r="AN11" s="151">
        <v>13.668757655800002</v>
      </c>
      <c r="AO11" s="151">
        <v>13.452109918300005</v>
      </c>
      <c r="AP11" s="151">
        <v>16.283918506400003</v>
      </c>
      <c r="AQ11" s="151">
        <v>14.902875097399999</v>
      </c>
      <c r="AR11" s="151">
        <v>15.070798787200003</v>
      </c>
      <c r="AS11" s="151">
        <v>12.5426151306</v>
      </c>
      <c r="AT11" s="151">
        <v>12.751978109499998</v>
      </c>
      <c r="AU11" s="151">
        <v>12.221657956199998</v>
      </c>
      <c r="AV11" s="151">
        <v>13.214435312499999</v>
      </c>
      <c r="AW11" s="152">
        <v>12.579340222499999</v>
      </c>
    </row>
    <row r="12" spans="2:49" x14ac:dyDescent="0.2">
      <c r="L12" s="222" t="s">
        <v>201</v>
      </c>
    </row>
    <row r="14" spans="2:49" x14ac:dyDescent="0.2">
      <c r="K14" s="5"/>
    </row>
    <row r="15" spans="2:49" x14ac:dyDescent="0.2">
      <c r="K15" s="5"/>
    </row>
    <row r="19" spans="2:49" x14ac:dyDescent="0.2">
      <c r="M19" s="11"/>
    </row>
    <row r="24" spans="2:49" x14ac:dyDescent="0.2">
      <c r="B24" s="36" t="s">
        <v>18</v>
      </c>
      <c r="C24" s="1"/>
      <c r="D24" s="1"/>
      <c r="E24" s="1"/>
      <c r="F24" s="1"/>
      <c r="G24" s="1"/>
      <c r="H24" s="1"/>
      <c r="I24" s="1"/>
    </row>
    <row r="26" spans="2:49" ht="13.5" thickBot="1" x14ac:dyDescent="0.25">
      <c r="K26" s="32" t="s">
        <v>27</v>
      </c>
      <c r="L26" s="32"/>
      <c r="M26" s="32"/>
      <c r="N26" s="32"/>
      <c r="O26" s="32"/>
      <c r="P26" s="3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2:49" ht="13.5" thickBot="1" x14ac:dyDescent="0.25">
      <c r="K27" s="12"/>
      <c r="L27" s="153">
        <v>1990</v>
      </c>
      <c r="M27" s="138">
        <v>1991</v>
      </c>
      <c r="N27" s="138">
        <v>1992</v>
      </c>
      <c r="O27" s="138">
        <v>1993</v>
      </c>
      <c r="P27" s="138">
        <v>1994</v>
      </c>
      <c r="Q27" s="138">
        <v>1995</v>
      </c>
      <c r="R27" s="138">
        <v>1996</v>
      </c>
      <c r="S27" s="138">
        <v>1997</v>
      </c>
      <c r="T27" s="138">
        <v>1998</v>
      </c>
      <c r="U27" s="138">
        <v>1999</v>
      </c>
      <c r="V27" s="138">
        <v>2000</v>
      </c>
      <c r="W27" s="138">
        <v>2001</v>
      </c>
      <c r="X27" s="138">
        <v>2002</v>
      </c>
      <c r="Y27" s="138">
        <v>2003</v>
      </c>
      <c r="Z27" s="138">
        <v>2004</v>
      </c>
      <c r="AA27" s="138">
        <v>2005</v>
      </c>
      <c r="AB27" s="138">
        <v>2006</v>
      </c>
      <c r="AC27" s="138">
        <v>2007</v>
      </c>
      <c r="AD27" s="138">
        <v>2008</v>
      </c>
      <c r="AE27" s="138">
        <v>2009</v>
      </c>
      <c r="AF27" s="138">
        <v>2010</v>
      </c>
      <c r="AG27" s="138">
        <v>2011</v>
      </c>
      <c r="AH27" s="154">
        <v>2012</v>
      </c>
      <c r="AI27" s="138">
        <v>2013</v>
      </c>
      <c r="AJ27" s="138">
        <v>2014</v>
      </c>
      <c r="AK27" s="138">
        <v>2015</v>
      </c>
      <c r="AL27" s="138">
        <v>2016</v>
      </c>
      <c r="AM27" s="138">
        <v>2017</v>
      </c>
      <c r="AN27" s="138">
        <v>2018</v>
      </c>
      <c r="AO27" s="138">
        <v>2019</v>
      </c>
      <c r="AP27" s="138">
        <v>2020</v>
      </c>
      <c r="AQ27" s="138">
        <v>2021</v>
      </c>
      <c r="AR27" s="138">
        <v>2022</v>
      </c>
      <c r="AS27" s="138">
        <v>2023</v>
      </c>
      <c r="AT27" s="138">
        <v>2024</v>
      </c>
      <c r="AU27" s="138">
        <v>2025</v>
      </c>
      <c r="AV27" s="138">
        <v>2026</v>
      </c>
      <c r="AW27" s="140">
        <v>2027</v>
      </c>
    </row>
    <row r="28" spans="2:49" x14ac:dyDescent="0.2">
      <c r="K28" s="13" t="s">
        <v>10</v>
      </c>
      <c r="L28" s="155">
        <v>221.16897350993378</v>
      </c>
      <c r="M28" s="155">
        <v>318.06025850993376</v>
      </c>
      <c r="N28" s="155">
        <v>262.87685329269243</v>
      </c>
      <c r="O28" s="155">
        <v>281.04350625147293</v>
      </c>
      <c r="P28" s="155">
        <v>305.37696497397997</v>
      </c>
      <c r="Q28" s="155">
        <v>254.86801000000003</v>
      </c>
      <c r="R28" s="155">
        <v>358.49228200000005</v>
      </c>
      <c r="S28" s="155">
        <v>264.43289944000003</v>
      </c>
      <c r="T28" s="155">
        <v>222.16231982800002</v>
      </c>
      <c r="U28" s="155">
        <v>186.45299861086886</v>
      </c>
      <c r="V28" s="155">
        <v>154.06154174588056</v>
      </c>
      <c r="W28" s="155">
        <v>166.3093294986223</v>
      </c>
      <c r="X28" s="155">
        <v>168.14003290000002</v>
      </c>
      <c r="Y28" s="155">
        <v>231.05648574210005</v>
      </c>
      <c r="Z28" s="155">
        <v>173.42343481604826</v>
      </c>
      <c r="AA28" s="155">
        <v>144.59062713279303</v>
      </c>
      <c r="AB28" s="155">
        <v>222.31201515004199</v>
      </c>
      <c r="AC28" s="155">
        <v>184.72396721378999</v>
      </c>
      <c r="AD28" s="155">
        <v>162.860270120406</v>
      </c>
      <c r="AE28" s="155">
        <v>164.177626411517</v>
      </c>
      <c r="AF28" s="155">
        <v>158.263367401023</v>
      </c>
      <c r="AG28" s="155">
        <v>130.515265382</v>
      </c>
      <c r="AH28" s="109">
        <v>102.40694256299999</v>
      </c>
      <c r="AI28" s="155">
        <v>130.03856626010841</v>
      </c>
      <c r="AJ28" s="155">
        <v>102.54318937799999</v>
      </c>
      <c r="AK28" s="155">
        <v>72.851160188999998</v>
      </c>
      <c r="AL28" s="155">
        <v>83.895171952699997</v>
      </c>
      <c r="AM28" s="155">
        <v>60.904864115999999</v>
      </c>
      <c r="AN28" s="155">
        <v>56.497937602699992</v>
      </c>
      <c r="AO28" s="155">
        <v>58.545471765599999</v>
      </c>
      <c r="AP28" s="155">
        <v>65.645825632200015</v>
      </c>
      <c r="AQ28" s="155">
        <v>52.317409969899998</v>
      </c>
      <c r="AR28" s="155">
        <v>52.380447118100008</v>
      </c>
      <c r="AS28" s="155">
        <v>31.114613970200001</v>
      </c>
      <c r="AT28" s="155">
        <v>31.4594159904</v>
      </c>
      <c r="AU28" s="155">
        <v>31.032207903899998</v>
      </c>
      <c r="AV28" s="155">
        <v>29.349108681300002</v>
      </c>
      <c r="AW28" s="156">
        <v>20.488823115100001</v>
      </c>
    </row>
    <row r="29" spans="2:49" x14ac:dyDescent="0.2">
      <c r="K29" s="14" t="s">
        <v>11</v>
      </c>
      <c r="L29" s="155">
        <v>7.0509619145549518</v>
      </c>
      <c r="M29" s="155">
        <v>8.4590319810063264</v>
      </c>
      <c r="N29" s="155">
        <v>11.770122192394021</v>
      </c>
      <c r="O29" s="155">
        <v>17.868896384097496</v>
      </c>
      <c r="P29" s="155">
        <v>31.701143761106472</v>
      </c>
      <c r="Q29" s="155">
        <v>46.572424356539479</v>
      </c>
      <c r="R29" s="155">
        <v>64.306282046529873</v>
      </c>
      <c r="S29" s="155">
        <v>74.849976410519545</v>
      </c>
      <c r="T29" s="155">
        <v>88.182586922790662</v>
      </c>
      <c r="U29" s="155">
        <v>97.331930398788955</v>
      </c>
      <c r="V29" s="155">
        <v>98.299302786541332</v>
      </c>
      <c r="W29" s="155">
        <v>100.40309004245493</v>
      </c>
      <c r="X29" s="155">
        <v>102.72350789374198</v>
      </c>
      <c r="Y29" s="155">
        <v>103.57183691865995</v>
      </c>
      <c r="Z29" s="155">
        <v>101.70884493521731</v>
      </c>
      <c r="AA29" s="155">
        <v>89.578497223763009</v>
      </c>
      <c r="AB29" s="155">
        <v>93.407886871628989</v>
      </c>
      <c r="AC29" s="155">
        <v>73.411062419741469</v>
      </c>
      <c r="AD29" s="155">
        <v>72.199307933807688</v>
      </c>
      <c r="AE29" s="155">
        <v>66.357064005571942</v>
      </c>
      <c r="AF29" s="155">
        <v>78.252042686610793</v>
      </c>
      <c r="AG29" s="155">
        <v>59.098133923785987</v>
      </c>
      <c r="AH29" s="109">
        <v>47.589913203000009</v>
      </c>
      <c r="AI29" s="155">
        <v>37.166873660954188</v>
      </c>
      <c r="AJ29" s="155">
        <v>24.358048126757055</v>
      </c>
      <c r="AK29" s="155">
        <v>22.2277514756165</v>
      </c>
      <c r="AL29" s="155">
        <v>25.838221408857599</v>
      </c>
      <c r="AM29" s="155">
        <v>23.524711212414591</v>
      </c>
      <c r="AN29" s="155">
        <v>26.88859712499999</v>
      </c>
      <c r="AO29" s="155">
        <v>20.961814219800001</v>
      </c>
      <c r="AP29" s="155">
        <v>19.058979619299983</v>
      </c>
      <c r="AQ29" s="155">
        <v>20.02849553379999</v>
      </c>
      <c r="AR29" s="155">
        <v>18.056356137299993</v>
      </c>
      <c r="AS29" s="155">
        <v>15.458566227199992</v>
      </c>
      <c r="AT29" s="155">
        <v>13.116472828599994</v>
      </c>
      <c r="AU29" s="155">
        <v>12.300042987700007</v>
      </c>
      <c r="AV29" s="155">
        <v>14.759296042300001</v>
      </c>
      <c r="AW29" s="156">
        <v>12.396648629400001</v>
      </c>
    </row>
    <row r="30" spans="2:49" x14ac:dyDescent="0.2">
      <c r="K30" s="14" t="s">
        <v>12</v>
      </c>
      <c r="L30" s="155">
        <v>9.8163094736842105</v>
      </c>
      <c r="M30" s="155">
        <v>12.502718861495843</v>
      </c>
      <c r="N30" s="155">
        <v>11.050632861495846</v>
      </c>
      <c r="O30" s="155">
        <v>10.59512241828255</v>
      </c>
      <c r="P30" s="155">
        <v>25.214005811509445</v>
      </c>
      <c r="Q30" s="155">
        <v>14.467592825284136</v>
      </c>
      <c r="R30" s="155">
        <v>19.412970213287302</v>
      </c>
      <c r="S30" s="155">
        <v>11.5091031186268</v>
      </c>
      <c r="T30" s="155">
        <v>16.530824506274062</v>
      </c>
      <c r="U30" s="155">
        <v>12.104173081578704</v>
      </c>
      <c r="V30" s="155">
        <v>7.9446686686949857</v>
      </c>
      <c r="W30" s="155">
        <v>12.068250907612061</v>
      </c>
      <c r="X30" s="155">
        <v>15.386867914500041</v>
      </c>
      <c r="Y30" s="155">
        <v>20.845759974516</v>
      </c>
      <c r="Z30" s="155">
        <v>16.961050178256372</v>
      </c>
      <c r="AA30" s="155">
        <v>15.600141761406</v>
      </c>
      <c r="AB30" s="155">
        <v>16.594046005017002</v>
      </c>
      <c r="AC30" s="155">
        <v>13.879036107603708</v>
      </c>
      <c r="AD30" s="155">
        <v>12.149360422035414</v>
      </c>
      <c r="AE30" s="155">
        <v>13.600801408381999</v>
      </c>
      <c r="AF30" s="155">
        <v>9.3592467808209996</v>
      </c>
      <c r="AG30" s="155">
        <v>6.318685185339465</v>
      </c>
      <c r="AH30" s="109">
        <v>5.462060254999999</v>
      </c>
      <c r="AI30" s="155">
        <v>2.997397823017212</v>
      </c>
      <c r="AJ30" s="155">
        <v>2.3761320029999999</v>
      </c>
      <c r="AK30" s="155">
        <v>3.1087548219999999</v>
      </c>
      <c r="AL30" s="155">
        <v>3.3003063528299998</v>
      </c>
      <c r="AM30" s="155">
        <v>3.0755476586699664</v>
      </c>
      <c r="AN30" s="155">
        <v>0.28876817589999959</v>
      </c>
      <c r="AO30" s="155">
        <v>0.24881988680000022</v>
      </c>
      <c r="AP30" s="155">
        <v>0.13911088690000017</v>
      </c>
      <c r="AQ30" s="155">
        <v>0.14044626180000019</v>
      </c>
      <c r="AR30" s="155">
        <v>0.14677750250000043</v>
      </c>
      <c r="AS30" s="155">
        <v>0.13300474919999949</v>
      </c>
      <c r="AT30" s="155">
        <v>0.12009411750000032</v>
      </c>
      <c r="AU30" s="155">
        <v>0.1133124982</v>
      </c>
      <c r="AV30" s="155">
        <v>0.13140851299999978</v>
      </c>
      <c r="AW30" s="156">
        <v>0.10863241209999996</v>
      </c>
    </row>
    <row r="31" spans="2:49" x14ac:dyDescent="0.2">
      <c r="K31" s="14" t="s">
        <v>25</v>
      </c>
      <c r="L31" s="155"/>
      <c r="M31" s="155">
        <v>0</v>
      </c>
      <c r="N31" s="155">
        <v>0</v>
      </c>
      <c r="O31" s="155">
        <v>0</v>
      </c>
      <c r="P31" s="155">
        <v>0</v>
      </c>
      <c r="Q31" s="155">
        <v>19.913112999999999</v>
      </c>
      <c r="R31" s="155">
        <v>36.766527000000004</v>
      </c>
      <c r="S31" s="155">
        <v>40.488418000000003</v>
      </c>
      <c r="T31" s="155">
        <v>32.580001000000003</v>
      </c>
      <c r="U31" s="155">
        <v>34.190632000000001</v>
      </c>
      <c r="V31" s="155">
        <v>34.148181000000001</v>
      </c>
      <c r="W31" s="155">
        <v>30.243677000000002</v>
      </c>
      <c r="X31" s="155">
        <v>23.846</v>
      </c>
      <c r="Y31" s="155">
        <v>1.921</v>
      </c>
      <c r="Z31" s="155">
        <v>1.7999999999999999E-2</v>
      </c>
      <c r="AA31" s="157">
        <v>0</v>
      </c>
      <c r="AB31" s="157">
        <v>0</v>
      </c>
      <c r="AC31" s="157">
        <v>0</v>
      </c>
      <c r="AD31" s="157">
        <v>0</v>
      </c>
      <c r="AE31" s="157"/>
      <c r="AF31" s="157"/>
      <c r="AG31" s="157"/>
      <c r="AH31" s="144"/>
      <c r="AI31" s="157"/>
      <c r="AJ31" s="157"/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8">
        <v>0</v>
      </c>
    </row>
    <row r="32" spans="2:49" x14ac:dyDescent="0.2">
      <c r="K32" s="14" t="s">
        <v>4</v>
      </c>
      <c r="L32" s="155">
        <v>1.5574085122807015</v>
      </c>
      <c r="M32" s="155">
        <v>4.3393617911495639</v>
      </c>
      <c r="N32" s="155">
        <v>5.563686276870369</v>
      </c>
      <c r="O32" s="155">
        <v>8.6992653861521454</v>
      </c>
      <c r="P32" s="155">
        <v>11.056934559367001</v>
      </c>
      <c r="Q32" s="155">
        <v>13.093249</v>
      </c>
      <c r="R32" s="155">
        <v>15.744881899999999</v>
      </c>
      <c r="S32" s="155">
        <v>18.002873475405821</v>
      </c>
      <c r="T32" s="155">
        <v>23.084685958000001</v>
      </c>
      <c r="U32" s="155">
        <v>25.78224204</v>
      </c>
      <c r="V32" s="155">
        <v>27.1808476</v>
      </c>
      <c r="W32" s="155">
        <v>27.828729300000003</v>
      </c>
      <c r="X32" s="155">
        <v>28.891140290000003</v>
      </c>
      <c r="Y32" s="155">
        <v>26.9369941</v>
      </c>
      <c r="Z32" s="155">
        <v>28.998430776750531</v>
      </c>
      <c r="AA32" s="155">
        <v>31.864155709815002</v>
      </c>
      <c r="AB32" s="155">
        <v>33.766621478491004</v>
      </c>
      <c r="AC32" s="155">
        <v>34.250565670230998</v>
      </c>
      <c r="AD32" s="155">
        <v>35.144736129911998</v>
      </c>
      <c r="AE32" s="155">
        <v>33.589504556056994</v>
      </c>
      <c r="AF32" s="155">
        <v>32.555228913742219</v>
      </c>
      <c r="AG32" s="155">
        <v>32.780274065</v>
      </c>
      <c r="AH32" s="109">
        <v>34.817604777999996</v>
      </c>
      <c r="AI32" s="155">
        <v>33.475961853999998</v>
      </c>
      <c r="AJ32" s="155">
        <v>35.221934752999999</v>
      </c>
      <c r="AK32" s="155">
        <v>35.062415549000001</v>
      </c>
      <c r="AL32" s="155">
        <v>34.938396736000001</v>
      </c>
      <c r="AM32" s="155">
        <v>32.883691352</v>
      </c>
      <c r="AN32" s="155">
        <v>40.818816280199997</v>
      </c>
      <c r="AO32" s="155">
        <v>40.867954740899997</v>
      </c>
      <c r="AP32" s="155">
        <v>40.388038788900005</v>
      </c>
      <c r="AQ32" s="155">
        <v>40.666042995199994</v>
      </c>
      <c r="AR32" s="155">
        <v>40.369903263200001</v>
      </c>
      <c r="AS32" s="155">
        <v>40.196996832499998</v>
      </c>
      <c r="AT32" s="155">
        <v>40.529818962099995</v>
      </c>
      <c r="AU32" s="155">
        <v>39.836145830099994</v>
      </c>
      <c r="AV32" s="155">
        <v>40.313886814999996</v>
      </c>
      <c r="AW32" s="156">
        <v>40.05683458379999</v>
      </c>
    </row>
    <row r="33" spans="2:49" ht="13.5" thickBot="1" x14ac:dyDescent="0.25">
      <c r="K33" s="15" t="s">
        <v>24</v>
      </c>
      <c r="L33" s="159">
        <v>0.84586868825935457</v>
      </c>
      <c r="M33" s="159">
        <v>1.1493687237195465</v>
      </c>
      <c r="N33" s="159">
        <v>1.7132503176582912</v>
      </c>
      <c r="O33" s="159">
        <v>2.3558533960261072</v>
      </c>
      <c r="P33" s="159">
        <v>3.2683211175286253</v>
      </c>
      <c r="Q33" s="159">
        <v>3.4645424879475293</v>
      </c>
      <c r="R33" s="159">
        <v>4.5336049340000013</v>
      </c>
      <c r="S33" s="159">
        <v>5.2092604644453697</v>
      </c>
      <c r="T33" s="159">
        <v>6.2135302255000004</v>
      </c>
      <c r="U33" s="159">
        <v>11.310959430979999</v>
      </c>
      <c r="V33" s="159">
        <v>11.7212274175</v>
      </c>
      <c r="W33" s="159">
        <v>11.95217751457</v>
      </c>
      <c r="X33" s="159">
        <v>14.192226746269998</v>
      </c>
      <c r="Y33" s="159">
        <v>20.224459664720001</v>
      </c>
      <c r="Z33" s="159">
        <v>25.776422956841284</v>
      </c>
      <c r="AA33" s="159">
        <v>25.731294305241001</v>
      </c>
      <c r="AB33" s="159">
        <v>24.374545279132992</v>
      </c>
      <c r="AC33" s="159">
        <v>26.334392587322277</v>
      </c>
      <c r="AD33" s="159">
        <v>25.10035337283945</v>
      </c>
      <c r="AE33" s="159">
        <v>28.615975487128598</v>
      </c>
      <c r="AF33" s="159">
        <v>44.808063771472426</v>
      </c>
      <c r="AG33" s="159">
        <v>41.68540459712441</v>
      </c>
      <c r="AH33" s="160">
        <v>44.103320776411763</v>
      </c>
      <c r="AI33" s="159">
        <v>44.780753438382362</v>
      </c>
      <c r="AJ33" s="159">
        <v>45.682162646055289</v>
      </c>
      <c r="AK33" s="159">
        <v>43.688727001829676</v>
      </c>
      <c r="AL33" s="159">
        <v>50.115287484411773</v>
      </c>
      <c r="AM33" s="159">
        <v>66.028610637801734</v>
      </c>
      <c r="AN33" s="159">
        <v>97.744969524200002</v>
      </c>
      <c r="AO33" s="159">
        <v>96.124149986799992</v>
      </c>
      <c r="AP33" s="159">
        <v>111.5078448965</v>
      </c>
      <c r="AQ33" s="159">
        <v>111.48550873630001</v>
      </c>
      <c r="AR33" s="159">
        <v>113.65567748730001</v>
      </c>
      <c r="AS33" s="159">
        <v>115.92179324109999</v>
      </c>
      <c r="AT33" s="159">
        <v>118.58770542530003</v>
      </c>
      <c r="AU33" s="159">
        <v>113.20987400840005</v>
      </c>
      <c r="AV33" s="159">
        <v>119.57639299540003</v>
      </c>
      <c r="AW33" s="161">
        <v>126.0478934005</v>
      </c>
    </row>
    <row r="34" spans="2:49" x14ac:dyDescent="0.2">
      <c r="K34" s="11"/>
      <c r="L34" s="6" t="s">
        <v>26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2:49" x14ac:dyDescent="0.2">
      <c r="K35" s="5"/>
      <c r="L35" s="5"/>
    </row>
    <row r="36" spans="2:49" x14ac:dyDescent="0.2">
      <c r="K36" s="5"/>
      <c r="L36" s="5"/>
    </row>
    <row r="48" spans="2:49" x14ac:dyDescent="0.2">
      <c r="B48" s="36" t="s">
        <v>237</v>
      </c>
      <c r="C48" s="36"/>
      <c r="D48" s="36"/>
      <c r="E48" s="36"/>
      <c r="F48" s="36"/>
      <c r="G48" s="36"/>
      <c r="H48" s="36"/>
      <c r="I48" s="36"/>
    </row>
    <row r="50" spans="11:16" ht="13.5" thickBot="1" x14ac:dyDescent="0.25">
      <c r="K50" s="32" t="s">
        <v>238</v>
      </c>
      <c r="L50" s="33"/>
      <c r="M50" s="33"/>
      <c r="N50" s="33"/>
      <c r="O50" s="33"/>
      <c r="P50" s="33"/>
    </row>
    <row r="51" spans="11:16" ht="13.5" thickBot="1" x14ac:dyDescent="0.25">
      <c r="K51" s="163"/>
      <c r="L51" s="166"/>
    </row>
    <row r="52" spans="11:16" x14ac:dyDescent="0.2">
      <c r="K52" s="164" t="s">
        <v>0</v>
      </c>
      <c r="L52" s="167">
        <v>14777.037192022999</v>
      </c>
    </row>
    <row r="53" spans="11:16" x14ac:dyDescent="0.2">
      <c r="K53" s="162" t="s">
        <v>161</v>
      </c>
      <c r="L53" s="168">
        <v>788.78099999999995</v>
      </c>
    </row>
    <row r="54" spans="11:16" x14ac:dyDescent="0.2">
      <c r="K54" s="162" t="s">
        <v>171</v>
      </c>
      <c r="L54" s="170">
        <v>17.928131999999998</v>
      </c>
    </row>
    <row r="55" spans="11:16" x14ac:dyDescent="0.2">
      <c r="K55" s="162" t="s">
        <v>1</v>
      </c>
      <c r="L55" s="168">
        <v>3602.965008586993</v>
      </c>
    </row>
    <row r="56" spans="11:16" x14ac:dyDescent="0.2">
      <c r="K56" s="162" t="s">
        <v>2</v>
      </c>
      <c r="L56" s="168">
        <v>557.17682366093766</v>
      </c>
    </row>
    <row r="57" spans="11:16" x14ac:dyDescent="0.2">
      <c r="K57" s="162" t="s">
        <v>3</v>
      </c>
      <c r="L57" s="168">
        <v>550.9098654976309</v>
      </c>
    </row>
    <row r="58" spans="11:16" ht="13.5" thickBot="1" x14ac:dyDescent="0.25">
      <c r="K58" s="165" t="s">
        <v>4</v>
      </c>
      <c r="L58" s="169">
        <v>748.20436632260612</v>
      </c>
    </row>
    <row r="59" spans="11:16" x14ac:dyDescent="0.2">
      <c r="K59" s="115" t="s">
        <v>28</v>
      </c>
      <c r="L59" s="11"/>
    </row>
    <row r="65" spans="2:39" ht="14.25" x14ac:dyDescent="0.25">
      <c r="B65" s="36" t="s">
        <v>19</v>
      </c>
      <c r="C65" s="36"/>
      <c r="D65" s="36"/>
      <c r="E65" s="36"/>
      <c r="F65" s="36"/>
      <c r="G65" s="36"/>
      <c r="H65" s="36"/>
      <c r="I65" s="36"/>
    </row>
    <row r="66" spans="2:39" x14ac:dyDescent="0.2"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2:39" ht="16.5" thickBot="1" x14ac:dyDescent="0.35">
      <c r="K67" s="32" t="s">
        <v>32</v>
      </c>
      <c r="L67" s="32"/>
      <c r="M67" s="32"/>
      <c r="N67" s="32"/>
      <c r="O67" s="32"/>
      <c r="P67" s="32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"/>
      <c r="AH67" s="11"/>
    </row>
    <row r="68" spans="2:39" ht="13.5" thickBot="1" x14ac:dyDescent="0.25">
      <c r="K68" s="29"/>
      <c r="L68" s="17">
        <v>1990</v>
      </c>
      <c r="M68" s="18">
        <v>1991</v>
      </c>
      <c r="N68" s="18">
        <v>1992</v>
      </c>
      <c r="O68" s="2">
        <v>1993</v>
      </c>
      <c r="P68" s="2">
        <v>1994</v>
      </c>
      <c r="Q68" s="3">
        <v>1995</v>
      </c>
      <c r="R68" s="2">
        <v>1996</v>
      </c>
      <c r="S68" s="2">
        <v>1997</v>
      </c>
      <c r="T68" s="2">
        <v>1998</v>
      </c>
      <c r="U68" s="2">
        <v>1999</v>
      </c>
      <c r="V68" s="2">
        <v>2000</v>
      </c>
      <c r="W68" s="2">
        <v>2001</v>
      </c>
      <c r="X68" s="2">
        <v>2002</v>
      </c>
      <c r="Y68" s="2">
        <v>2003</v>
      </c>
      <c r="Z68" s="2">
        <v>2004</v>
      </c>
      <c r="AA68" s="2">
        <v>2005</v>
      </c>
      <c r="AB68" s="2">
        <v>2006</v>
      </c>
      <c r="AC68" s="2">
        <v>2007</v>
      </c>
      <c r="AD68" s="2">
        <v>2008</v>
      </c>
      <c r="AE68" s="2">
        <v>2009</v>
      </c>
      <c r="AF68" s="2">
        <v>2010</v>
      </c>
      <c r="AG68" s="2">
        <v>2011</v>
      </c>
      <c r="AH68" s="2">
        <v>2012</v>
      </c>
      <c r="AI68" s="2">
        <v>2013</v>
      </c>
      <c r="AJ68" s="154">
        <v>2014</v>
      </c>
      <c r="AK68" s="154">
        <v>2015</v>
      </c>
      <c r="AL68" s="250">
        <v>2016</v>
      </c>
      <c r="AM68" s="171">
        <v>2017</v>
      </c>
    </row>
    <row r="69" spans="2:39" ht="15.75" x14ac:dyDescent="0.3">
      <c r="K69" s="19" t="s">
        <v>29</v>
      </c>
      <c r="L69" s="172">
        <v>22188.618328936274</v>
      </c>
      <c r="M69" s="173">
        <v>31729.94096816178</v>
      </c>
      <c r="N69" s="173">
        <v>26581.535083127215</v>
      </c>
      <c r="O69" s="37">
        <v>28658.72788558327</v>
      </c>
      <c r="P69" s="37">
        <v>32851.693871120719</v>
      </c>
      <c r="Q69" s="38">
        <v>29709.938851258128</v>
      </c>
      <c r="R69" s="37">
        <v>42418.661547112861</v>
      </c>
      <c r="S69" s="37">
        <v>33755.11877922924</v>
      </c>
      <c r="T69" s="37">
        <v>30506.816925739433</v>
      </c>
      <c r="U69" s="37">
        <v>27273.33141901152</v>
      </c>
      <c r="V69" s="37">
        <v>24239.969582120444</v>
      </c>
      <c r="W69" s="37">
        <v>25307.914555155836</v>
      </c>
      <c r="X69" s="37">
        <v>25386.431732000139</v>
      </c>
      <c r="Y69" s="37">
        <v>30129.433948007048</v>
      </c>
      <c r="Z69" s="37">
        <v>24103.955174883024</v>
      </c>
      <c r="AA69" s="37">
        <v>20814.851303572599</v>
      </c>
      <c r="AB69" s="37">
        <v>28293.804390762991</v>
      </c>
      <c r="AC69" s="37">
        <v>23140.03683060703</v>
      </c>
      <c r="AD69" s="37">
        <v>21010.997280644784</v>
      </c>
      <c r="AE69" s="37">
        <v>21391.33490976031</v>
      </c>
      <c r="AF69" s="111">
        <v>21085.372430388939</v>
      </c>
      <c r="AG69" s="111">
        <v>17443.013191476399</v>
      </c>
      <c r="AH69" s="37">
        <v>14076.363489999994</v>
      </c>
      <c r="AI69" s="37">
        <v>15747.413999519646</v>
      </c>
      <c r="AJ69" s="37">
        <v>12561.796447694218</v>
      </c>
      <c r="AK69" s="37">
        <v>9678.0129383350613</v>
      </c>
      <c r="AL69" s="37">
        <v>11118.113809797431</v>
      </c>
      <c r="AM69" s="212">
        <v>8726.281605467886</v>
      </c>
    </row>
    <row r="70" spans="2:39" ht="15.75" x14ac:dyDescent="0.3">
      <c r="K70" s="19" t="s">
        <v>30</v>
      </c>
      <c r="L70" s="20">
        <v>120627.9034338927</v>
      </c>
      <c r="M70" s="21">
        <v>176813.0301107855</v>
      </c>
      <c r="N70" s="21">
        <v>133283.01691611673</v>
      </c>
      <c r="O70" s="22">
        <v>104639.64855858502</v>
      </c>
      <c r="P70" s="22">
        <v>110292.39327274161</v>
      </c>
      <c r="Q70" s="23">
        <v>103012.74530468319</v>
      </c>
      <c r="R70" s="22">
        <v>144143.00190819165</v>
      </c>
      <c r="S70" s="22">
        <v>76341.71461064482</v>
      </c>
      <c r="T70" s="22">
        <v>55252.298919201778</v>
      </c>
      <c r="U70" s="22">
        <v>39425.325556964963</v>
      </c>
      <c r="V70" s="22">
        <v>14398.357881673503</v>
      </c>
      <c r="W70" s="22">
        <v>12440.418114838838</v>
      </c>
      <c r="X70" s="22">
        <v>11128.277356426217</v>
      </c>
      <c r="Y70" s="22">
        <v>17495.083803861071</v>
      </c>
      <c r="Z70" s="22">
        <v>10248.20889317295</v>
      </c>
      <c r="AA70" s="22">
        <v>7931.2742789464082</v>
      </c>
      <c r="AB70" s="22">
        <v>10296.54122231954</v>
      </c>
      <c r="AC70" s="22">
        <v>9264.2454207809642</v>
      </c>
      <c r="AD70" s="22">
        <v>6884.8173004612781</v>
      </c>
      <c r="AE70" s="22">
        <v>4936.5611941084835</v>
      </c>
      <c r="AF70" s="42">
        <v>3923.7345493965431</v>
      </c>
      <c r="AG70" s="42">
        <v>3351.0671387339626</v>
      </c>
      <c r="AH70" s="22">
        <v>3072.1665889679057</v>
      </c>
      <c r="AI70" s="22">
        <v>2567.7548155268105</v>
      </c>
      <c r="AJ70" s="22">
        <v>2018.1962415049391</v>
      </c>
      <c r="AK70" s="22">
        <v>2533.4556361022596</v>
      </c>
      <c r="AL70" s="22">
        <v>2409.593331758073</v>
      </c>
      <c r="AM70" s="213">
        <v>1863.9637283322129</v>
      </c>
    </row>
    <row r="71" spans="2:39" ht="16.5" thickBot="1" x14ac:dyDescent="0.35">
      <c r="K71" s="24" t="s">
        <v>31</v>
      </c>
      <c r="L71" s="25">
        <v>84454.02657442214</v>
      </c>
      <c r="M71" s="26">
        <v>116207.13372901286</v>
      </c>
      <c r="N71" s="26">
        <v>85016.446211837945</v>
      </c>
      <c r="O71" s="27">
        <v>91316.575061583047</v>
      </c>
      <c r="P71" s="27">
        <v>96442.467913793866</v>
      </c>
      <c r="Q71" s="28">
        <v>81823.768193166368</v>
      </c>
      <c r="R71" s="27">
        <v>120260.03207544645</v>
      </c>
      <c r="S71" s="27">
        <v>80123.030722071169</v>
      </c>
      <c r="T71" s="27">
        <v>68221.117089416221</v>
      </c>
      <c r="U71" s="27">
        <v>56641.703960541665</v>
      </c>
      <c r="V71" s="27">
        <v>46712.365821357387</v>
      </c>
      <c r="W71" s="27">
        <v>46207.368182180137</v>
      </c>
      <c r="X71" s="27">
        <v>47194.125279217915</v>
      </c>
      <c r="Y71" s="27">
        <v>58225.50761744249</v>
      </c>
      <c r="Z71" s="27">
        <v>47035.658795632218</v>
      </c>
      <c r="AA71" s="27">
        <v>40845.026313984024</v>
      </c>
      <c r="AB71" s="27">
        <v>45453.908329999998</v>
      </c>
      <c r="AC71" s="27">
        <v>35788.220581554247</v>
      </c>
      <c r="AD71" s="27">
        <v>25714.959830745061</v>
      </c>
      <c r="AE71" s="27">
        <v>19716.936703243744</v>
      </c>
      <c r="AF71" s="27">
        <v>18379.728179340796</v>
      </c>
      <c r="AG71" s="27">
        <v>15885.438048881135</v>
      </c>
      <c r="AH71" s="27">
        <v>13132.851133933178</v>
      </c>
      <c r="AI71" s="27">
        <v>12367.828145751699</v>
      </c>
      <c r="AJ71" s="27">
        <v>10096.377620358378</v>
      </c>
      <c r="AK71" s="27">
        <v>9048.5330842518233</v>
      </c>
      <c r="AL71" s="27">
        <v>9818.9199512564246</v>
      </c>
      <c r="AM71" s="214">
        <v>9694.6420138500907</v>
      </c>
    </row>
    <row r="72" spans="2:39" x14ac:dyDescent="0.2">
      <c r="K72" s="116"/>
      <c r="L72" s="115" t="s">
        <v>202</v>
      </c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"/>
      <c r="AH72" s="11"/>
    </row>
    <row r="73" spans="2:39" x14ac:dyDescent="0.2"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2:39" x14ac:dyDescent="0.2"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86" spans="2:49" ht="14.25" x14ac:dyDescent="0.25">
      <c r="B86" s="36" t="s">
        <v>20</v>
      </c>
      <c r="C86" s="36"/>
      <c r="D86" s="36"/>
      <c r="E86" s="36"/>
      <c r="F86" s="36"/>
      <c r="G86" s="36"/>
      <c r="H86" s="36"/>
      <c r="I86" s="36"/>
    </row>
    <row r="88" spans="2:49" ht="16.5" thickBot="1" x14ac:dyDescent="0.35">
      <c r="K88" s="32" t="s">
        <v>33</v>
      </c>
      <c r="L88" s="32"/>
      <c r="M88" s="32"/>
      <c r="N88" s="32"/>
      <c r="O88" s="32"/>
      <c r="P88" s="32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2:49" ht="13.5" thickBot="1" x14ac:dyDescent="0.25">
      <c r="K89" s="30"/>
      <c r="L89" s="176">
        <v>1990</v>
      </c>
      <c r="M89" s="176">
        <v>1991</v>
      </c>
      <c r="N89" s="176">
        <v>1992</v>
      </c>
      <c r="O89" s="176">
        <v>1993</v>
      </c>
      <c r="P89" s="176">
        <v>1994</v>
      </c>
      <c r="Q89" s="176">
        <v>1995</v>
      </c>
      <c r="R89" s="176">
        <v>1996</v>
      </c>
      <c r="S89" s="176">
        <v>1997</v>
      </c>
      <c r="T89" s="176">
        <v>1998</v>
      </c>
      <c r="U89" s="176">
        <v>1999</v>
      </c>
      <c r="V89" s="176">
        <v>2000</v>
      </c>
      <c r="W89" s="176">
        <v>2001</v>
      </c>
      <c r="X89" s="176">
        <v>2002</v>
      </c>
      <c r="Y89" s="176">
        <v>2003</v>
      </c>
      <c r="Z89" s="176">
        <v>2004</v>
      </c>
      <c r="AA89" s="176">
        <v>2005</v>
      </c>
      <c r="AB89" s="176">
        <v>2006</v>
      </c>
      <c r="AC89" s="176">
        <v>2007</v>
      </c>
      <c r="AD89" s="176">
        <v>2008</v>
      </c>
      <c r="AE89" s="176">
        <v>2009</v>
      </c>
      <c r="AF89" s="176">
        <v>2010</v>
      </c>
      <c r="AG89" s="176">
        <v>2011</v>
      </c>
      <c r="AH89" s="154">
        <v>2012</v>
      </c>
      <c r="AI89" s="138">
        <v>2013</v>
      </c>
      <c r="AJ89" s="138">
        <v>2014</v>
      </c>
      <c r="AK89" s="138">
        <v>2015</v>
      </c>
      <c r="AL89" s="138">
        <v>2016</v>
      </c>
      <c r="AM89" s="138">
        <v>2017</v>
      </c>
      <c r="AN89" s="138">
        <v>2018</v>
      </c>
      <c r="AO89" s="138">
        <v>2019</v>
      </c>
      <c r="AP89" s="138">
        <v>2020</v>
      </c>
      <c r="AQ89" s="138">
        <v>2021</v>
      </c>
      <c r="AR89" s="138">
        <v>2022</v>
      </c>
      <c r="AS89" s="138">
        <v>2023</v>
      </c>
      <c r="AT89" s="138">
        <v>2024</v>
      </c>
      <c r="AU89" s="138">
        <v>2025</v>
      </c>
      <c r="AV89" s="138">
        <v>2026</v>
      </c>
      <c r="AW89" s="140">
        <v>2027</v>
      </c>
    </row>
    <row r="90" spans="2:49" x14ac:dyDescent="0.2">
      <c r="K90" s="223" t="s">
        <v>204</v>
      </c>
      <c r="L90" s="131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>
        <v>8.2100201387999938</v>
      </c>
      <c r="AO90" s="177">
        <v>8.0613298095999948</v>
      </c>
      <c r="AP90" s="177">
        <v>8.6032025455999985</v>
      </c>
      <c r="AQ90" s="177">
        <v>7.4139440628999989</v>
      </c>
      <c r="AR90" s="177">
        <v>7.2984002914000019</v>
      </c>
      <c r="AS90" s="177">
        <v>5.1345398899999974</v>
      </c>
      <c r="AT90" s="177">
        <v>5.0470928684999974</v>
      </c>
      <c r="AU90" s="177">
        <v>4.9446807265999944</v>
      </c>
      <c r="AV90" s="177">
        <v>4.9489143724999991</v>
      </c>
      <c r="AW90" s="178">
        <v>3.9678400091000006</v>
      </c>
    </row>
    <row r="91" spans="2:49" x14ac:dyDescent="0.2">
      <c r="K91" s="224" t="s">
        <v>203</v>
      </c>
      <c r="L91" s="132">
        <v>22.188618328936276</v>
      </c>
      <c r="M91" s="155">
        <v>31.729940968161781</v>
      </c>
      <c r="N91" s="155">
        <v>26.581535083127214</v>
      </c>
      <c r="O91" s="155">
        <v>28.658727885583271</v>
      </c>
      <c r="P91" s="155">
        <v>32.851693871120716</v>
      </c>
      <c r="Q91" s="155">
        <v>29.70993885125813</v>
      </c>
      <c r="R91" s="155">
        <v>42.418661547112862</v>
      </c>
      <c r="S91" s="155">
        <v>33.755118779229242</v>
      </c>
      <c r="T91" s="155">
        <v>30.506816925739432</v>
      </c>
      <c r="U91" s="155">
        <v>27.273331419011519</v>
      </c>
      <c r="V91" s="155">
        <v>24.239969582120445</v>
      </c>
      <c r="W91" s="155">
        <v>25.307914555155836</v>
      </c>
      <c r="X91" s="155">
        <v>25.38643173200014</v>
      </c>
      <c r="Y91" s="155">
        <v>30.129433948007048</v>
      </c>
      <c r="Z91" s="155">
        <v>24.103955174883023</v>
      </c>
      <c r="AA91" s="155">
        <v>20.814851303572599</v>
      </c>
      <c r="AB91" s="155">
        <v>28.293804390762997</v>
      </c>
      <c r="AC91" s="155">
        <v>23.140285867092544</v>
      </c>
      <c r="AD91" s="155">
        <v>21.01099728064478</v>
      </c>
      <c r="AE91" s="155">
        <v>21.391334909760303</v>
      </c>
      <c r="AF91" s="155">
        <v>21.085372430388944</v>
      </c>
      <c r="AG91" s="155">
        <v>17.443013191476393</v>
      </c>
      <c r="AH91" s="155">
        <v>14.076363489999995</v>
      </c>
      <c r="AI91" s="155">
        <v>15.747413999519654</v>
      </c>
      <c r="AJ91" s="155">
        <v>12.561796447694231</v>
      </c>
      <c r="AK91" s="155">
        <v>9.6780129383350584</v>
      </c>
      <c r="AL91" s="155">
        <v>11.118113809797437</v>
      </c>
      <c r="AM91" s="155">
        <v>8.726281605467884</v>
      </c>
      <c r="AN91" s="155"/>
      <c r="AO91" s="155"/>
      <c r="AP91" s="155"/>
      <c r="AQ91" s="155"/>
      <c r="AR91" s="155"/>
      <c r="AS91" s="155"/>
      <c r="AT91" s="155"/>
      <c r="AU91" s="155"/>
      <c r="AV91" s="155"/>
      <c r="AW91" s="156"/>
    </row>
    <row r="92" spans="2:49" ht="16.5" thickBot="1" x14ac:dyDescent="0.35">
      <c r="K92" s="227" t="s">
        <v>205</v>
      </c>
      <c r="L92" s="225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43">
        <v>494.94429664736793</v>
      </c>
      <c r="AD92" s="43">
        <v>466.22683644914895</v>
      </c>
      <c r="AE92" s="43">
        <v>474.63776965868158</v>
      </c>
      <c r="AF92" s="43">
        <v>429.65065559712389</v>
      </c>
      <c r="AG92" s="43">
        <v>387.08816536612602</v>
      </c>
      <c r="AH92" s="43">
        <v>332.44530635807087</v>
      </c>
      <c r="AI92" s="43">
        <v>354.44169345172287</v>
      </c>
      <c r="AJ92" s="43">
        <v>302.85945918422186</v>
      </c>
      <c r="AK92" s="43">
        <v>224.61721990005614</v>
      </c>
      <c r="AL92" s="43">
        <v>262.22731632644263</v>
      </c>
      <c r="AM92" s="43">
        <v>194.47909456464123</v>
      </c>
      <c r="AN92" s="43">
        <v>159.97516532133227</v>
      </c>
      <c r="AO92" s="43">
        <v>151.53851947803395</v>
      </c>
      <c r="AP92" s="43">
        <v>161.33642992634128</v>
      </c>
      <c r="AQ92" s="43">
        <v>136.84509175404347</v>
      </c>
      <c r="AR92" s="43">
        <v>125.5384359228829</v>
      </c>
      <c r="AS92" s="43">
        <v>85.994526642639244</v>
      </c>
      <c r="AT92" s="43">
        <v>83.075079231170747</v>
      </c>
      <c r="AU92" s="43">
        <v>80.678481402199978</v>
      </c>
      <c r="AV92" s="43">
        <v>76.109388611111967</v>
      </c>
      <c r="AW92" s="236">
        <v>60.898972422944532</v>
      </c>
    </row>
    <row r="93" spans="2:49" x14ac:dyDescent="0.2">
      <c r="L93" s="115" t="s">
        <v>211</v>
      </c>
    </row>
    <row r="107" spans="2:22" x14ac:dyDescent="0.2">
      <c r="B107" s="36" t="s">
        <v>173</v>
      </c>
      <c r="C107" s="36"/>
      <c r="D107" s="36"/>
      <c r="E107" s="36"/>
      <c r="F107" s="36"/>
      <c r="G107" s="36"/>
      <c r="H107" s="36"/>
      <c r="I107" s="36"/>
    </row>
    <row r="109" spans="2:22" ht="13.5" thickBot="1" x14ac:dyDescent="0.25">
      <c r="K109" s="32" t="s">
        <v>180</v>
      </c>
      <c r="L109" s="32"/>
      <c r="M109" s="32"/>
      <c r="N109" s="32"/>
      <c r="O109" s="32"/>
      <c r="P109" s="32"/>
    </row>
    <row r="110" spans="2:22" ht="13.5" thickBot="1" x14ac:dyDescent="0.25">
      <c r="K110" s="179" t="s">
        <v>174</v>
      </c>
      <c r="L110" s="180">
        <v>2017</v>
      </c>
      <c r="M110" s="180">
        <v>2018</v>
      </c>
      <c r="N110" s="180">
        <v>2019</v>
      </c>
      <c r="O110" s="180">
        <v>2020</v>
      </c>
      <c r="P110" s="180">
        <v>2021</v>
      </c>
      <c r="Q110" s="180">
        <v>2022</v>
      </c>
      <c r="R110" s="180">
        <v>2023</v>
      </c>
      <c r="S110" s="180">
        <v>2024</v>
      </c>
      <c r="T110" s="180">
        <v>2025</v>
      </c>
      <c r="U110" s="180">
        <v>2026</v>
      </c>
      <c r="V110" s="181">
        <v>2027</v>
      </c>
    </row>
    <row r="111" spans="2:22" x14ac:dyDescent="0.2">
      <c r="K111" s="182" t="s">
        <v>190</v>
      </c>
      <c r="L111" s="215">
        <v>34.015448583426</v>
      </c>
      <c r="M111" s="215">
        <v>35.210522672399996</v>
      </c>
      <c r="N111" s="215">
        <v>36.071016914899992</v>
      </c>
      <c r="O111" s="215">
        <v>37.312674265300004</v>
      </c>
      <c r="P111" s="215">
        <v>38.068133692299995</v>
      </c>
      <c r="Q111" s="215">
        <v>39.224343671199996</v>
      </c>
      <c r="R111" s="215">
        <v>40.385995647899996</v>
      </c>
      <c r="S111" s="215">
        <v>41.287601758800001</v>
      </c>
      <c r="T111" s="215">
        <v>41.960345277099997</v>
      </c>
      <c r="U111" s="215">
        <v>42.442145454199995</v>
      </c>
      <c r="V111" s="217">
        <v>43.065056376099996</v>
      </c>
    </row>
    <row r="112" spans="2:22" x14ac:dyDescent="0.2">
      <c r="K112" s="183" t="s">
        <v>0</v>
      </c>
      <c r="L112" s="109">
        <v>14.777037192023</v>
      </c>
      <c r="M112" s="109">
        <v>14.982513845400002</v>
      </c>
      <c r="N112" s="109">
        <v>16.9946832955</v>
      </c>
      <c r="O112" s="109">
        <v>19.280807829700002</v>
      </c>
      <c r="P112" s="109">
        <v>19.456759459600001</v>
      </c>
      <c r="Q112" s="109">
        <v>22.420404140200006</v>
      </c>
      <c r="R112" s="109">
        <v>22.764072309000003</v>
      </c>
      <c r="S112" s="109">
        <v>23.304231177199995</v>
      </c>
      <c r="T112" s="109">
        <v>24.510819627999997</v>
      </c>
      <c r="U112" s="109">
        <v>26.080735544000003</v>
      </c>
      <c r="V112" s="110">
        <v>27.958905555799994</v>
      </c>
    </row>
    <row r="113" spans="11:22" ht="15" x14ac:dyDescent="0.25">
      <c r="K113" s="184" t="s">
        <v>175</v>
      </c>
      <c r="L113" s="185">
        <v>9.5972656646819985</v>
      </c>
      <c r="M113" s="185">
        <v>9.9070569942000013</v>
      </c>
      <c r="N113" s="185">
        <v>10.0853774743</v>
      </c>
      <c r="O113" s="185">
        <v>10.599313311500001</v>
      </c>
      <c r="P113" s="185">
        <v>10.838889977600001</v>
      </c>
      <c r="Q113" s="185">
        <v>11.275942957800003</v>
      </c>
      <c r="R113" s="185">
        <v>11.619097688400002</v>
      </c>
      <c r="S113" s="185">
        <v>12.146307165699996</v>
      </c>
      <c r="T113" s="185">
        <v>12.721482829699998</v>
      </c>
      <c r="U113" s="185">
        <v>13.064057454700002</v>
      </c>
      <c r="V113" s="110">
        <v>13.567534097499998</v>
      </c>
    </row>
    <row r="114" spans="11:22" ht="15" x14ac:dyDescent="0.25">
      <c r="K114" s="184" t="s">
        <v>176</v>
      </c>
      <c r="L114" s="185">
        <v>0.37171924703400006</v>
      </c>
      <c r="M114" s="185">
        <v>0.37342128210000003</v>
      </c>
      <c r="N114" s="185">
        <v>0.37329089850000002</v>
      </c>
      <c r="O114" s="185">
        <v>2.0831072443000003</v>
      </c>
      <c r="P114" s="185">
        <v>2.0563600028</v>
      </c>
      <c r="Q114" s="185">
        <v>2.0504342233000004</v>
      </c>
      <c r="R114" s="185">
        <v>2.0523086507000001</v>
      </c>
      <c r="S114" s="185">
        <v>2.0550580757999999</v>
      </c>
      <c r="T114" s="185">
        <v>2.6705317529000006</v>
      </c>
      <c r="U114" s="185">
        <v>2.5441237724999999</v>
      </c>
      <c r="V114" s="110">
        <v>2.5403251422999999</v>
      </c>
    </row>
    <row r="115" spans="11:22" ht="15" x14ac:dyDescent="0.25">
      <c r="K115" s="184" t="s">
        <v>177</v>
      </c>
      <c r="L115" s="185">
        <v>4.8080522803070007</v>
      </c>
      <c r="M115" s="185">
        <v>4.7020355690999995</v>
      </c>
      <c r="N115" s="185">
        <v>6.5360149226999997</v>
      </c>
      <c r="O115" s="185">
        <v>6.5983872739000002</v>
      </c>
      <c r="P115" s="185">
        <v>6.5615094791999997</v>
      </c>
      <c r="Q115" s="185">
        <v>9.0940269591000007</v>
      </c>
      <c r="R115" s="185">
        <v>9.0926659699000005</v>
      </c>
      <c r="S115" s="185">
        <v>9.1028659356999988</v>
      </c>
      <c r="T115" s="185">
        <v>9.1188050453999985</v>
      </c>
      <c r="U115" s="185">
        <v>10.4725543168</v>
      </c>
      <c r="V115" s="110">
        <v>11.851046315999998</v>
      </c>
    </row>
    <row r="116" spans="11:22" ht="15.75" thickBot="1" x14ac:dyDescent="0.3">
      <c r="K116" s="186" t="s">
        <v>178</v>
      </c>
      <c r="L116" s="187">
        <v>0.43442135286797601</v>
      </c>
      <c r="M116" s="187">
        <v>0.42551239539378227</v>
      </c>
      <c r="N116" s="187">
        <v>0.47114511175535895</v>
      </c>
      <c r="O116" s="187">
        <v>0.51673615492178071</v>
      </c>
      <c r="P116" s="187">
        <v>0.51110358119645616</v>
      </c>
      <c r="Q116" s="187">
        <v>0.57159411839086849</v>
      </c>
      <c r="R116" s="187">
        <v>0.56366252568007935</v>
      </c>
      <c r="S116" s="187">
        <v>0.5644365423146176</v>
      </c>
      <c r="T116" s="187">
        <v>0.5841424675162733</v>
      </c>
      <c r="U116" s="187">
        <v>0.61450087560121447</v>
      </c>
      <c r="V116" s="188">
        <v>0.64922486833934512</v>
      </c>
    </row>
    <row r="133" spans="2:22" x14ac:dyDescent="0.2">
      <c r="B133" s="36" t="s">
        <v>172</v>
      </c>
      <c r="C133" s="36"/>
      <c r="D133" s="36"/>
      <c r="E133" s="36"/>
      <c r="F133" s="36"/>
      <c r="G133" s="36"/>
      <c r="H133" s="36"/>
      <c r="I133" s="36"/>
    </row>
    <row r="135" spans="2:22" ht="13.5" thickBot="1" x14ac:dyDescent="0.25">
      <c r="K135" s="32" t="s">
        <v>179</v>
      </c>
      <c r="L135" s="32"/>
      <c r="M135" s="32"/>
      <c r="N135" s="32"/>
      <c r="O135" s="32"/>
      <c r="P135" s="32"/>
    </row>
    <row r="136" spans="2:22" ht="13.5" thickBot="1" x14ac:dyDescent="0.25">
      <c r="K136" s="189" t="s">
        <v>174</v>
      </c>
      <c r="L136" s="180">
        <v>2017</v>
      </c>
      <c r="M136" s="180">
        <v>2018</v>
      </c>
      <c r="N136" s="180">
        <v>2019</v>
      </c>
      <c r="O136" s="180">
        <v>2020</v>
      </c>
      <c r="P136" s="180">
        <v>2021</v>
      </c>
      <c r="Q136" s="180">
        <v>2022</v>
      </c>
      <c r="R136" s="180">
        <v>2023</v>
      </c>
      <c r="S136" s="180">
        <v>2024</v>
      </c>
      <c r="T136" s="180">
        <v>2025</v>
      </c>
      <c r="U136" s="180">
        <v>2026</v>
      </c>
      <c r="V136" s="181">
        <v>2027</v>
      </c>
    </row>
    <row r="137" spans="2:22" x14ac:dyDescent="0.2">
      <c r="K137" s="190" t="s">
        <v>189</v>
      </c>
      <c r="L137" s="218">
        <v>29.452733946397998</v>
      </c>
      <c r="M137" s="216">
        <v>36.337189239099999</v>
      </c>
      <c r="N137" s="216">
        <v>37.5907814583</v>
      </c>
      <c r="O137" s="216">
        <v>42.535529788200002</v>
      </c>
      <c r="P137" s="216">
        <v>41.326905412199999</v>
      </c>
      <c r="Q137" s="216">
        <v>44.340667656000008</v>
      </c>
      <c r="R137" s="216">
        <v>42.003248799600001</v>
      </c>
      <c r="S137" s="216">
        <v>42.625236329399996</v>
      </c>
      <c r="T137" s="216">
        <v>43.2542496035</v>
      </c>
      <c r="U137" s="216">
        <v>45.971696417400004</v>
      </c>
      <c r="V137" s="221">
        <v>47.287553459199991</v>
      </c>
    </row>
    <row r="138" spans="2:22" x14ac:dyDescent="0.2">
      <c r="K138" s="85" t="s">
        <v>181</v>
      </c>
      <c r="L138" s="219">
        <v>14.777037192022998</v>
      </c>
      <c r="M138" s="192">
        <v>14.982513845400002</v>
      </c>
      <c r="N138" s="192">
        <v>16.9946832955</v>
      </c>
      <c r="O138" s="192">
        <v>19.280807829700002</v>
      </c>
      <c r="P138" s="192">
        <v>19.456759459600001</v>
      </c>
      <c r="Q138" s="192">
        <v>22.420404140200006</v>
      </c>
      <c r="R138" s="192">
        <v>22.764072309000003</v>
      </c>
      <c r="S138" s="192">
        <v>23.304231177199995</v>
      </c>
      <c r="T138" s="192">
        <v>24.510819627999997</v>
      </c>
      <c r="U138" s="192">
        <v>26.080735544000003</v>
      </c>
      <c r="V138" s="193">
        <v>27.958905555799994</v>
      </c>
    </row>
    <row r="139" spans="2:22" x14ac:dyDescent="0.2">
      <c r="K139" s="85" t="s">
        <v>182</v>
      </c>
      <c r="L139" s="220">
        <v>0.78878099999999995</v>
      </c>
      <c r="M139" s="194">
        <v>0.96057426430000026</v>
      </c>
      <c r="N139" s="194">
        <v>0.98081913629999973</v>
      </c>
      <c r="O139" s="194">
        <v>0.99752791429999965</v>
      </c>
      <c r="P139" s="194">
        <v>1.0276408882000001</v>
      </c>
      <c r="Q139" s="194">
        <v>1.0625957085</v>
      </c>
      <c r="R139" s="194">
        <v>1.1048064647000002</v>
      </c>
      <c r="S139" s="194">
        <v>1.1554061819000001</v>
      </c>
      <c r="T139" s="194">
        <v>1.2114816067000005</v>
      </c>
      <c r="U139" s="194">
        <v>1.2883563538</v>
      </c>
      <c r="V139" s="195">
        <v>1.4019195742999999</v>
      </c>
    </row>
    <row r="140" spans="2:22" x14ac:dyDescent="0.2">
      <c r="K140" s="85" t="s">
        <v>183</v>
      </c>
      <c r="L140" s="191">
        <v>1.7928131999999999E-2</v>
      </c>
      <c r="M140" s="196">
        <v>1.8598151600000001E-2</v>
      </c>
      <c r="N140" s="196">
        <v>1.8598151600000001E-2</v>
      </c>
      <c r="O140" s="196">
        <v>1.8672116000000002E-2</v>
      </c>
      <c r="P140" s="196">
        <v>1.8596396499999997E-2</v>
      </c>
      <c r="Q140" s="196">
        <v>1.8591883399999998E-2</v>
      </c>
      <c r="R140" s="196">
        <v>1.8589877599999999E-2</v>
      </c>
      <c r="S140" s="196">
        <v>1.8672116000000002E-2</v>
      </c>
      <c r="T140" s="196">
        <v>1.8598151600000001E-2</v>
      </c>
      <c r="U140" s="196">
        <v>1.8598151600000001E-2</v>
      </c>
      <c r="V140" s="197">
        <v>1.8596396499999997E-2</v>
      </c>
    </row>
    <row r="141" spans="2:22" x14ac:dyDescent="0.2">
      <c r="K141" s="85" t="s">
        <v>184</v>
      </c>
      <c r="L141" s="219">
        <v>3.6029650085869931</v>
      </c>
      <c r="M141" s="192">
        <v>6.9360117262967425</v>
      </c>
      <c r="N141" s="192">
        <v>6.7391401888321347</v>
      </c>
      <c r="O141" s="192">
        <v>8.091692311127634</v>
      </c>
      <c r="P141" s="192">
        <v>8.0881533190221049</v>
      </c>
      <c r="Q141" s="192">
        <v>8.319856224562983</v>
      </c>
      <c r="R141" s="192">
        <v>8.4939033140207236</v>
      </c>
      <c r="S141" s="192">
        <v>8.7334962384753076</v>
      </c>
      <c r="T141" s="192">
        <v>8.3044600366451728</v>
      </c>
      <c r="U141" s="192">
        <v>9.0456089431346154</v>
      </c>
      <c r="V141" s="193">
        <v>9.6169369141162893</v>
      </c>
    </row>
    <row r="142" spans="2:22" x14ac:dyDescent="0.2">
      <c r="K142" s="85" t="s">
        <v>185</v>
      </c>
      <c r="L142" s="219">
        <v>0.55717682366093768</v>
      </c>
      <c r="M142" s="192">
        <v>1.2034700239383551</v>
      </c>
      <c r="N142" s="192">
        <v>1.1581681452724524</v>
      </c>
      <c r="O142" s="192">
        <v>1.1931790867217142</v>
      </c>
      <c r="P142" s="192">
        <v>1.1867220613493996</v>
      </c>
      <c r="Q142" s="192">
        <v>1.2354355927362404</v>
      </c>
      <c r="R142" s="192">
        <v>1.2087820424412314</v>
      </c>
      <c r="S142" s="192">
        <v>1.2531524797145916</v>
      </c>
      <c r="T142" s="192">
        <v>1.2253940687315292</v>
      </c>
      <c r="U142" s="192">
        <v>1.3689636247487453</v>
      </c>
      <c r="V142" s="193">
        <v>1.3697068304330591</v>
      </c>
    </row>
    <row r="143" spans="2:22" x14ac:dyDescent="0.2">
      <c r="K143" s="85" t="s">
        <v>186</v>
      </c>
      <c r="L143" s="219">
        <v>0.55090986549763088</v>
      </c>
      <c r="M143" s="192">
        <v>0.81439377541417246</v>
      </c>
      <c r="N143" s="192">
        <v>0.79828078443792305</v>
      </c>
      <c r="O143" s="192">
        <v>0.80019961999821043</v>
      </c>
      <c r="P143" s="192">
        <v>0.79748167986325025</v>
      </c>
      <c r="Q143" s="192">
        <v>0.7972700176480263</v>
      </c>
      <c r="R143" s="192">
        <v>0.79730833091100872</v>
      </c>
      <c r="S143" s="192">
        <v>0.80002668114212683</v>
      </c>
      <c r="T143" s="192">
        <v>0.7976288592254045</v>
      </c>
      <c r="U143" s="192">
        <v>0.7952196816936945</v>
      </c>
      <c r="V143" s="193">
        <v>0.79347933716889929</v>
      </c>
    </row>
    <row r="144" spans="2:22" x14ac:dyDescent="0.2">
      <c r="K144" s="85" t="s">
        <v>187</v>
      </c>
      <c r="L144" s="219">
        <v>0.74820436632260612</v>
      </c>
      <c r="M144" s="192">
        <v>1.2662811493348267</v>
      </c>
      <c r="N144" s="192">
        <v>1.2575135763753171</v>
      </c>
      <c r="O144" s="192">
        <v>1.2513033605714305</v>
      </c>
      <c r="P144" s="192">
        <v>1.2723997974212702</v>
      </c>
      <c r="Q144" s="192">
        <v>1.2608272124650237</v>
      </c>
      <c r="R144" s="192">
        <v>1.2585319171183345</v>
      </c>
      <c r="S144" s="192">
        <v>1.2700981280502006</v>
      </c>
      <c r="T144" s="192">
        <v>1.253484526868454</v>
      </c>
      <c r="U144" s="192">
        <v>1.2765240300879863</v>
      </c>
      <c r="V144" s="193">
        <v>1.2684878036987384</v>
      </c>
    </row>
    <row r="145" spans="11:22" ht="13.5" thickBot="1" x14ac:dyDescent="0.25">
      <c r="K145" s="87" t="s">
        <v>188</v>
      </c>
      <c r="L145" s="198">
        <v>0.71446686159553208</v>
      </c>
      <c r="M145" s="199">
        <v>0.72052471543703167</v>
      </c>
      <c r="N145" s="199">
        <v>0.74345895972713583</v>
      </c>
      <c r="O145" s="199">
        <v>0.74369315242888001</v>
      </c>
      <c r="P145" s="199">
        <v>0.77063001171518497</v>
      </c>
      <c r="Q145" s="199">
        <v>0.79193622098652927</v>
      </c>
      <c r="R145" s="199">
        <v>0.84864850397312008</v>
      </c>
      <c r="S145" s="199">
        <v>0.85712329475773019</v>
      </c>
      <c r="T145" s="199">
        <v>0.86284855753804568</v>
      </c>
      <c r="U145" s="199">
        <v>0.86735990699644872</v>
      </c>
      <c r="V145" s="200">
        <v>0.89723466976620314</v>
      </c>
    </row>
    <row r="156" spans="11:22" x14ac:dyDescent="0.2">
      <c r="K156" s="11"/>
      <c r="L156" s="11"/>
      <c r="M156" s="11"/>
      <c r="N156" s="11"/>
    </row>
    <row r="157" spans="11:22" x14ac:dyDescent="0.2">
      <c r="K157" s="11"/>
      <c r="L157" s="11"/>
      <c r="M157" s="11"/>
      <c r="N157" s="11"/>
    </row>
    <row r="158" spans="11:22" x14ac:dyDescent="0.2">
      <c r="K158" s="253"/>
      <c r="L158" s="253"/>
      <c r="M158" s="253"/>
      <c r="N158" s="253"/>
    </row>
    <row r="161" spans="2:51" ht="14.25" x14ac:dyDescent="0.25">
      <c r="B161" s="36" t="s">
        <v>22</v>
      </c>
      <c r="C161" s="36"/>
      <c r="D161" s="36"/>
      <c r="E161" s="36"/>
      <c r="F161" s="36"/>
      <c r="G161" s="36"/>
      <c r="H161" s="36"/>
      <c r="I161" s="36"/>
    </row>
    <row r="162" spans="2:51" ht="13.5" thickBot="1" x14ac:dyDescent="0.25"/>
    <row r="163" spans="2:51" ht="13.5" thickBot="1" x14ac:dyDescent="0.25">
      <c r="K163" s="131"/>
      <c r="L163" s="175">
        <v>1990</v>
      </c>
      <c r="M163" s="176">
        <v>1991</v>
      </c>
      <c r="N163" s="176">
        <v>1992</v>
      </c>
      <c r="O163" s="176">
        <v>1993</v>
      </c>
      <c r="P163" s="176">
        <v>1994</v>
      </c>
      <c r="Q163" s="176">
        <v>1995</v>
      </c>
      <c r="R163" s="176">
        <v>1996</v>
      </c>
      <c r="S163" s="176">
        <v>1997</v>
      </c>
      <c r="T163" s="176">
        <v>1998</v>
      </c>
      <c r="U163" s="176">
        <v>1999</v>
      </c>
      <c r="V163" s="176">
        <v>2000</v>
      </c>
      <c r="W163" s="176">
        <v>2001</v>
      </c>
      <c r="X163" s="176">
        <v>2002</v>
      </c>
      <c r="Y163" s="176">
        <v>2003</v>
      </c>
      <c r="Z163" s="176">
        <v>2004</v>
      </c>
      <c r="AA163" s="176">
        <v>2005</v>
      </c>
      <c r="AB163" s="176">
        <v>2006</v>
      </c>
      <c r="AC163" s="176">
        <v>2007</v>
      </c>
      <c r="AD163" s="176">
        <v>2008</v>
      </c>
      <c r="AE163" s="176">
        <v>2009</v>
      </c>
      <c r="AF163" s="138">
        <v>2010</v>
      </c>
      <c r="AG163" s="138">
        <v>2011</v>
      </c>
      <c r="AH163" s="138">
        <v>2012</v>
      </c>
      <c r="AI163" s="138">
        <v>2013</v>
      </c>
      <c r="AJ163" s="138">
        <v>2014</v>
      </c>
      <c r="AK163" s="138">
        <v>2015</v>
      </c>
      <c r="AL163" s="138">
        <v>2016</v>
      </c>
      <c r="AM163" s="138">
        <v>2017</v>
      </c>
      <c r="AN163" s="138">
        <v>2018</v>
      </c>
      <c r="AO163" s="138">
        <v>2019</v>
      </c>
      <c r="AP163" s="138">
        <v>2020</v>
      </c>
      <c r="AQ163" s="138">
        <v>2021</v>
      </c>
      <c r="AR163" s="138">
        <v>2022</v>
      </c>
      <c r="AS163" s="138">
        <v>2023</v>
      </c>
      <c r="AT163" s="138">
        <v>2024</v>
      </c>
      <c r="AU163" s="138">
        <v>2025</v>
      </c>
      <c r="AV163" s="138">
        <v>2026</v>
      </c>
      <c r="AW163" s="140">
        <v>2027</v>
      </c>
    </row>
    <row r="164" spans="2:51" x14ac:dyDescent="0.2">
      <c r="K164" s="233" t="s">
        <v>209</v>
      </c>
      <c r="L164" s="132">
        <v>119.459</v>
      </c>
      <c r="M164" s="155">
        <v>175.20798725509212</v>
      </c>
      <c r="N164" s="155">
        <v>130.57716200510464</v>
      </c>
      <c r="O164" s="155">
        <v>101.47094463708999</v>
      </c>
      <c r="P164" s="155">
        <v>105.07057417592583</v>
      </c>
      <c r="Q164" s="155">
        <v>99.541730950387276</v>
      </c>
      <c r="R164" s="155">
        <v>140.32394974402314</v>
      </c>
      <c r="S164" s="155">
        <v>72.984293374412715</v>
      </c>
      <c r="T164" s="155">
        <v>51.695235324820779</v>
      </c>
      <c r="U164" s="155">
        <v>34.168036180205675</v>
      </c>
      <c r="V164" s="155">
        <v>9.4013825340399961</v>
      </c>
      <c r="W164" s="155">
        <v>8.1255294237125426</v>
      </c>
      <c r="X164" s="155">
        <v>8.1153049716751546</v>
      </c>
      <c r="Y164" s="155">
        <v>15.066983093964359</v>
      </c>
      <c r="Z164" s="155">
        <v>7.8007927393809311</v>
      </c>
      <c r="AA164" s="155">
        <v>5.9175623049464043</v>
      </c>
      <c r="AB164" s="155">
        <v>8.449789539319541</v>
      </c>
      <c r="AC164" s="155">
        <v>7.5196256608110685</v>
      </c>
      <c r="AD164" s="155">
        <v>4.9450439999999993</v>
      </c>
      <c r="AE164" s="155">
        <v>3.1575334286130605</v>
      </c>
      <c r="AF164" s="155">
        <v>2.3032464729165341</v>
      </c>
      <c r="AG164" s="155">
        <v>1.5647139999999999</v>
      </c>
      <c r="AH164" s="155">
        <v>1.3249940000000002</v>
      </c>
      <c r="AI164" s="155">
        <v>1.7169940000000001</v>
      </c>
      <c r="AJ164" s="155">
        <v>0.99492599999999998</v>
      </c>
      <c r="AK164" s="155">
        <v>0.907254</v>
      </c>
      <c r="AL164" s="155">
        <v>1.0277700000000001</v>
      </c>
      <c r="AM164" s="155">
        <v>0.87646800000000002</v>
      </c>
      <c r="AN164" s="155">
        <v>0.9281989000000006</v>
      </c>
      <c r="AO164" s="155">
        <v>0.93141059999999976</v>
      </c>
      <c r="AP164" s="155">
        <v>0.95484979999999942</v>
      </c>
      <c r="AQ164" s="155">
        <v>0.79041110000000026</v>
      </c>
      <c r="AR164" s="155">
        <v>0.79296269999999891</v>
      </c>
      <c r="AS164" s="155">
        <v>0.65774630000000045</v>
      </c>
      <c r="AT164" s="155">
        <v>0.67777960000000081</v>
      </c>
      <c r="AU164" s="155">
        <v>0.66355369999999947</v>
      </c>
      <c r="AV164" s="155">
        <v>0.67797490000000038</v>
      </c>
      <c r="AW164" s="156">
        <v>0.56604199999999993</v>
      </c>
    </row>
    <row r="165" spans="2:51" ht="13.5" thickBot="1" x14ac:dyDescent="0.25">
      <c r="K165" s="133" t="s">
        <v>210</v>
      </c>
      <c r="L165" s="229">
        <v>1.1689034338927013</v>
      </c>
      <c r="M165" s="159">
        <v>1.6050428556933953</v>
      </c>
      <c r="N165" s="159">
        <v>2.7058549110121026</v>
      </c>
      <c r="O165" s="159">
        <v>3.168703921495041</v>
      </c>
      <c r="P165" s="159">
        <v>5.2218190968157741</v>
      </c>
      <c r="Q165" s="159">
        <v>3.471014354295912</v>
      </c>
      <c r="R165" s="159">
        <v>3.8190521641685184</v>
      </c>
      <c r="S165" s="159">
        <v>3.3574212362320983</v>
      </c>
      <c r="T165" s="159">
        <v>3.5570635943809972</v>
      </c>
      <c r="U165" s="159">
        <v>5.2572893767592914</v>
      </c>
      <c r="V165" s="159">
        <v>4.9969753476335068</v>
      </c>
      <c r="W165" s="159">
        <v>4.3148886911262965</v>
      </c>
      <c r="X165" s="159">
        <v>3.0129723847510634</v>
      </c>
      <c r="Y165" s="159">
        <v>2.4281007098967127</v>
      </c>
      <c r="Z165" s="159">
        <v>2.4474161537920192</v>
      </c>
      <c r="AA165" s="159">
        <v>2.013711974000004</v>
      </c>
      <c r="AB165" s="159">
        <v>1.8467516830000075</v>
      </c>
      <c r="AC165" s="159">
        <v>1.7879583787171374</v>
      </c>
      <c r="AD165" s="159">
        <v>1.9397733004612769</v>
      </c>
      <c r="AE165" s="159">
        <v>1.7790277654954192</v>
      </c>
      <c r="AF165" s="159">
        <v>1.6204880764800096</v>
      </c>
      <c r="AG165" s="159">
        <v>1.7863531387339617</v>
      </c>
      <c r="AH165" s="159">
        <v>1.7471725889679037</v>
      </c>
      <c r="AI165" s="159">
        <v>0.85076081552681126</v>
      </c>
      <c r="AJ165" s="159">
        <v>1.0232702415049391</v>
      </c>
      <c r="AK165" s="159">
        <v>1.626201636102256</v>
      </c>
      <c r="AL165" s="159">
        <v>1.3818233317580708</v>
      </c>
      <c r="AM165" s="159">
        <v>0.98749572833221388</v>
      </c>
      <c r="AN165" s="159">
        <v>0.47959129999999994</v>
      </c>
      <c r="AO165" s="159">
        <v>0.4761470000000001</v>
      </c>
      <c r="AP165" s="159">
        <v>0.47714040000000002</v>
      </c>
      <c r="AQ165" s="159">
        <v>0.47870369999999995</v>
      </c>
      <c r="AR165" s="159">
        <v>0.47921920000000018</v>
      </c>
      <c r="AS165" s="159">
        <v>0.47949530000000007</v>
      </c>
      <c r="AT165" s="159">
        <v>0.47927010000000003</v>
      </c>
      <c r="AU165" s="159">
        <v>0.47173680000000012</v>
      </c>
      <c r="AV165" s="159">
        <v>0.47914539999999994</v>
      </c>
      <c r="AW165" s="161">
        <v>0.47759170000000006</v>
      </c>
    </row>
    <row r="166" spans="2:51" x14ac:dyDescent="0.2">
      <c r="K166" s="155"/>
      <c r="L166" s="115" t="s">
        <v>206</v>
      </c>
      <c r="M166" s="230"/>
      <c r="N166" s="230"/>
      <c r="O166" s="231"/>
      <c r="P166" s="231"/>
      <c r="Q166" s="231"/>
      <c r="R166" s="231"/>
      <c r="S166" s="231"/>
      <c r="T166" s="231"/>
      <c r="U166" s="231"/>
      <c r="V166" s="231"/>
      <c r="W166" s="231"/>
      <c r="X166" s="232"/>
      <c r="Y166" s="232"/>
      <c r="Z166" s="232"/>
      <c r="AA166" s="232"/>
      <c r="AB166" s="232"/>
      <c r="AC166" s="232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5"/>
    </row>
    <row r="187" spans="2:49" ht="14.25" x14ac:dyDescent="0.25">
      <c r="B187" s="36" t="s">
        <v>21</v>
      </c>
      <c r="C187" s="36"/>
      <c r="D187" s="36"/>
      <c r="E187" s="36"/>
      <c r="F187" s="36"/>
      <c r="G187" s="36"/>
      <c r="H187" s="36"/>
      <c r="I187" s="36"/>
    </row>
    <row r="188" spans="2:49" ht="13.5" thickBot="1" x14ac:dyDescent="0.25"/>
    <row r="189" spans="2:49" ht="13.5" thickBot="1" x14ac:dyDescent="0.25">
      <c r="K189" s="131"/>
      <c r="L189" s="175">
        <v>1990</v>
      </c>
      <c r="M189" s="176">
        <v>1991</v>
      </c>
      <c r="N189" s="176">
        <v>1992</v>
      </c>
      <c r="O189" s="176">
        <v>1993</v>
      </c>
      <c r="P189" s="176">
        <v>1994</v>
      </c>
      <c r="Q189" s="176">
        <v>1995</v>
      </c>
      <c r="R189" s="176">
        <v>1996</v>
      </c>
      <c r="S189" s="176">
        <v>1997</v>
      </c>
      <c r="T189" s="176">
        <v>1998</v>
      </c>
      <c r="U189" s="176">
        <v>1999</v>
      </c>
      <c r="V189" s="176">
        <v>2000</v>
      </c>
      <c r="W189" s="176">
        <v>2001</v>
      </c>
      <c r="X189" s="176">
        <v>2002</v>
      </c>
      <c r="Y189" s="176">
        <v>2003</v>
      </c>
      <c r="Z189" s="176">
        <v>2004</v>
      </c>
      <c r="AA189" s="176">
        <v>2005</v>
      </c>
      <c r="AB189" s="176">
        <v>2006</v>
      </c>
      <c r="AC189" s="176">
        <v>2007</v>
      </c>
      <c r="AD189" s="176">
        <v>2008</v>
      </c>
      <c r="AE189" s="176">
        <v>2009</v>
      </c>
      <c r="AF189" s="138">
        <v>2010</v>
      </c>
      <c r="AG189" s="138">
        <v>2011</v>
      </c>
      <c r="AH189" s="138">
        <v>2012</v>
      </c>
      <c r="AI189" s="138">
        <v>2013</v>
      </c>
      <c r="AJ189" s="138">
        <v>2014</v>
      </c>
      <c r="AK189" s="138">
        <v>2015</v>
      </c>
      <c r="AL189" s="138">
        <v>2016</v>
      </c>
      <c r="AM189" s="138">
        <v>2017</v>
      </c>
      <c r="AN189" s="138">
        <v>2018</v>
      </c>
      <c r="AO189" s="138">
        <v>2019</v>
      </c>
      <c r="AP189" s="138">
        <v>2020</v>
      </c>
      <c r="AQ189" s="138">
        <v>2021</v>
      </c>
      <c r="AR189" s="138">
        <v>2022</v>
      </c>
      <c r="AS189" s="138">
        <v>2023</v>
      </c>
      <c r="AT189" s="138">
        <v>2024</v>
      </c>
      <c r="AU189" s="138">
        <v>2025</v>
      </c>
      <c r="AV189" s="138">
        <v>2026</v>
      </c>
      <c r="AW189" s="140">
        <v>2027</v>
      </c>
    </row>
    <row r="190" spans="2:49" x14ac:dyDescent="0.2">
      <c r="K190" s="233" t="s">
        <v>209</v>
      </c>
      <c r="L190" s="132">
        <v>83.022999999999996</v>
      </c>
      <c r="M190" s="155">
        <v>114.267</v>
      </c>
      <c r="N190" s="155">
        <v>82.170656614739244</v>
      </c>
      <c r="O190" s="155">
        <v>87.171675633078223</v>
      </c>
      <c r="P190" s="155">
        <v>90.366356377139681</v>
      </c>
      <c r="Q190" s="155">
        <v>73.328741568899005</v>
      </c>
      <c r="R190" s="155">
        <v>109.93794652648545</v>
      </c>
      <c r="S190" s="155">
        <v>69.155779342957601</v>
      </c>
      <c r="T190" s="155">
        <v>56.296699691315808</v>
      </c>
      <c r="U190" s="155">
        <v>42.211592726020399</v>
      </c>
      <c r="V190" s="155">
        <v>32.658644517319999</v>
      </c>
      <c r="W190" s="155">
        <v>32.070929006338801</v>
      </c>
      <c r="X190" s="155">
        <v>34.359560160000001</v>
      </c>
      <c r="Y190" s="155">
        <v>45.414205819000003</v>
      </c>
      <c r="Z190" s="155">
        <v>33.705433362810631</v>
      </c>
      <c r="AA190" s="155">
        <v>28.850700000000003</v>
      </c>
      <c r="AB190" s="155">
        <v>34.044510000000002</v>
      </c>
      <c r="AC190" s="155">
        <v>25.456090902844359</v>
      </c>
      <c r="AD190" s="234">
        <v>15.808199999999999</v>
      </c>
      <c r="AE190" s="234">
        <v>12.2346</v>
      </c>
      <c r="AF190" s="155">
        <v>10.442</v>
      </c>
      <c r="AG190" s="155">
        <v>8.6176590000000015</v>
      </c>
      <c r="AH190" s="155">
        <v>6.9401109999999999</v>
      </c>
      <c r="AI190" s="155">
        <v>6.794588000000001</v>
      </c>
      <c r="AJ190" s="155">
        <v>4.7381600000000006</v>
      </c>
      <c r="AK190" s="155">
        <v>4.2538349999999996</v>
      </c>
      <c r="AL190" s="155">
        <v>4.6726939999999999</v>
      </c>
      <c r="AM190" s="155">
        <v>4.4291230000000006</v>
      </c>
      <c r="AN190" s="155">
        <v>6.1511848000000029</v>
      </c>
      <c r="AO190" s="155">
        <v>5.960928199999997</v>
      </c>
      <c r="AP190" s="155">
        <v>5.5567558000000004</v>
      </c>
      <c r="AQ190" s="155">
        <v>5.5383604000000037</v>
      </c>
      <c r="AR190" s="155">
        <v>5.5421849999999999</v>
      </c>
      <c r="AS190" s="155">
        <v>5.2519330999999987</v>
      </c>
      <c r="AT190" s="155">
        <v>5.2621758999999955</v>
      </c>
      <c r="AU190" s="155">
        <v>4.7956152000000021</v>
      </c>
      <c r="AV190" s="155">
        <v>5.1180990999999967</v>
      </c>
      <c r="AW190" s="156">
        <v>5.1741830000000064</v>
      </c>
    </row>
    <row r="191" spans="2:49" ht="13.5" thickBot="1" x14ac:dyDescent="0.25">
      <c r="K191" s="133" t="s">
        <v>210</v>
      </c>
      <c r="L191" s="229">
        <v>1.4310265744221542</v>
      </c>
      <c r="M191" s="159">
        <v>1.9401337290128577</v>
      </c>
      <c r="N191" s="159">
        <v>2.8457895970987037</v>
      </c>
      <c r="O191" s="159">
        <v>4.1448994285048286</v>
      </c>
      <c r="P191" s="159">
        <v>6.0761115366541807</v>
      </c>
      <c r="Q191" s="159">
        <v>8.4950266242673678</v>
      </c>
      <c r="R191" s="159">
        <v>10.322085548960997</v>
      </c>
      <c r="S191" s="159">
        <v>10.967251379113565</v>
      </c>
      <c r="T191" s="159">
        <v>11.924417398100424</v>
      </c>
      <c r="U191" s="159">
        <v>14.430111234521265</v>
      </c>
      <c r="V191" s="159">
        <v>14.053721304037387</v>
      </c>
      <c r="W191" s="159">
        <v>14.136439175841335</v>
      </c>
      <c r="X191" s="159">
        <v>12.834565119217913</v>
      </c>
      <c r="Y191" s="159">
        <v>12.811301798442484</v>
      </c>
      <c r="Z191" s="159">
        <v>13.330225432821582</v>
      </c>
      <c r="AA191" s="159">
        <v>11.994326313984018</v>
      </c>
      <c r="AB191" s="159">
        <v>11.409398330000004</v>
      </c>
      <c r="AC191" s="159">
        <v>10.028924513239767</v>
      </c>
      <c r="AD191" s="235">
        <v>9.9067598307450844</v>
      </c>
      <c r="AE191" s="235">
        <v>7.4823367032437371</v>
      </c>
      <c r="AF191" s="159">
        <v>7.9377281793408203</v>
      </c>
      <c r="AG191" s="159">
        <v>7.2677790488811329</v>
      </c>
      <c r="AH191" s="159">
        <v>6.1927401339331825</v>
      </c>
      <c r="AI191" s="159">
        <v>5.5732401457517042</v>
      </c>
      <c r="AJ191" s="159">
        <v>5.3582176203583707</v>
      </c>
      <c r="AK191" s="159">
        <v>4.7946980842518201</v>
      </c>
      <c r="AL191" s="159">
        <v>5.1462259512564206</v>
      </c>
      <c r="AM191" s="159">
        <v>5.2655190138500938</v>
      </c>
      <c r="AN191" s="159">
        <v>6.1608874</v>
      </c>
      <c r="AO191" s="159">
        <v>5.8952905999999983</v>
      </c>
      <c r="AP191" s="159">
        <v>5.8365856999999997</v>
      </c>
      <c r="AQ191" s="159">
        <v>5.7653351999999991</v>
      </c>
      <c r="AR191" s="159">
        <v>5.6932767999999996</v>
      </c>
      <c r="AS191" s="159">
        <v>5.6066783999999998</v>
      </c>
      <c r="AT191" s="159">
        <v>5.6224317000000017</v>
      </c>
      <c r="AU191" s="159">
        <v>5.5435766000000015</v>
      </c>
      <c r="AV191" s="159">
        <v>5.6186091999999999</v>
      </c>
      <c r="AW191" s="161">
        <v>5.5905218999999988</v>
      </c>
    </row>
    <row r="192" spans="2:49" x14ac:dyDescent="0.2">
      <c r="L192" s="115" t="s">
        <v>206</v>
      </c>
    </row>
    <row r="211" spans="2:49" ht="14.25" x14ac:dyDescent="0.25">
      <c r="B211" s="36" t="s">
        <v>35</v>
      </c>
      <c r="C211" s="36"/>
      <c r="D211" s="36"/>
      <c r="E211" s="36"/>
      <c r="F211" s="36"/>
      <c r="G211" s="36"/>
      <c r="H211" s="36"/>
      <c r="I211" s="36"/>
    </row>
    <row r="213" spans="2:49" ht="16.5" thickBot="1" x14ac:dyDescent="0.35">
      <c r="K213" s="32" t="s">
        <v>41</v>
      </c>
      <c r="L213" s="32"/>
      <c r="M213" s="32"/>
      <c r="N213" s="32"/>
      <c r="O213" s="32"/>
      <c r="P213" s="32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</row>
    <row r="214" spans="2:49" ht="13.5" thickBot="1" x14ac:dyDescent="0.25">
      <c r="K214" s="39"/>
      <c r="L214" s="175">
        <v>1990</v>
      </c>
      <c r="M214" s="176">
        <v>1991</v>
      </c>
      <c r="N214" s="176">
        <v>1992</v>
      </c>
      <c r="O214" s="176">
        <v>1993</v>
      </c>
      <c r="P214" s="176">
        <v>1994</v>
      </c>
      <c r="Q214" s="176">
        <v>1995</v>
      </c>
      <c r="R214" s="176">
        <v>1996</v>
      </c>
      <c r="S214" s="176">
        <v>1997</v>
      </c>
      <c r="T214" s="176">
        <v>1998</v>
      </c>
      <c r="U214" s="176">
        <v>1999</v>
      </c>
      <c r="V214" s="176">
        <v>2000</v>
      </c>
      <c r="W214" s="176">
        <v>2001</v>
      </c>
      <c r="X214" s="176">
        <v>2002</v>
      </c>
      <c r="Y214" s="176">
        <v>2003</v>
      </c>
      <c r="Z214" s="176">
        <v>2004</v>
      </c>
      <c r="AA214" s="176">
        <v>2005</v>
      </c>
      <c r="AB214" s="176">
        <v>2006</v>
      </c>
      <c r="AC214" s="176">
        <v>2007</v>
      </c>
      <c r="AD214" s="176">
        <v>2008</v>
      </c>
      <c r="AE214" s="176">
        <v>2009</v>
      </c>
      <c r="AF214" s="138">
        <v>2010</v>
      </c>
      <c r="AG214" s="138">
        <v>2011</v>
      </c>
      <c r="AH214" s="138">
        <v>2012</v>
      </c>
      <c r="AI214" s="138">
        <v>2013</v>
      </c>
      <c r="AJ214" s="138">
        <v>2014</v>
      </c>
      <c r="AK214" s="138">
        <v>2015</v>
      </c>
      <c r="AL214" s="138">
        <v>2016</v>
      </c>
      <c r="AM214" s="138">
        <v>2017</v>
      </c>
      <c r="AN214" s="138">
        <v>2018</v>
      </c>
      <c r="AO214" s="138">
        <v>2019</v>
      </c>
      <c r="AP214" s="138">
        <v>2020</v>
      </c>
      <c r="AQ214" s="138">
        <v>2021</v>
      </c>
      <c r="AR214" s="138">
        <v>2022</v>
      </c>
      <c r="AS214" s="138">
        <v>2023</v>
      </c>
      <c r="AT214" s="138">
        <v>2024</v>
      </c>
      <c r="AU214" s="138">
        <v>2025</v>
      </c>
      <c r="AV214" s="138">
        <v>2026</v>
      </c>
      <c r="AW214" s="140">
        <v>2027</v>
      </c>
    </row>
    <row r="215" spans="2:49" x14ac:dyDescent="0.2">
      <c r="K215" s="31" t="s">
        <v>13</v>
      </c>
      <c r="L215" s="201"/>
      <c r="M215" s="203"/>
      <c r="N215" s="203"/>
      <c r="O215" s="203"/>
      <c r="P215" s="203"/>
      <c r="Q215" s="203"/>
      <c r="R215" s="203"/>
      <c r="S215" s="203"/>
      <c r="T215" s="203"/>
      <c r="U215" s="203"/>
      <c r="V215" s="204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>
        <v>10797.272499999997</v>
      </c>
      <c r="AO215" s="203">
        <v>9495.5763999999999</v>
      </c>
      <c r="AP215" s="203">
        <v>9572.0132000000049</v>
      </c>
      <c r="AQ215" s="203">
        <v>9377.933500000001</v>
      </c>
      <c r="AR215" s="203">
        <v>8920.4540000000052</v>
      </c>
      <c r="AS215" s="203">
        <v>8708.1988999999976</v>
      </c>
      <c r="AT215" s="203">
        <v>8647.4492999999966</v>
      </c>
      <c r="AU215" s="203">
        <v>8456.4018999999989</v>
      </c>
      <c r="AV215" s="203">
        <v>8431.9038</v>
      </c>
      <c r="AW215" s="202">
        <v>8352.0721999999987</v>
      </c>
    </row>
    <row r="216" spans="2:49" ht="13.5" thickBot="1" x14ac:dyDescent="0.25">
      <c r="K216" s="40" t="s">
        <v>5</v>
      </c>
      <c r="L216" s="205">
        <v>738.46296050593719</v>
      </c>
      <c r="M216" s="207">
        <v>1166.5083668902309</v>
      </c>
      <c r="N216" s="207">
        <v>1450.9287658916871</v>
      </c>
      <c r="O216" s="207">
        <v>2939.9236098747624</v>
      </c>
      <c r="P216" s="207">
        <v>7597.4698097108649</v>
      </c>
      <c r="Q216" s="207">
        <v>13722.048945755339</v>
      </c>
      <c r="R216" s="207">
        <v>18435.433375498371</v>
      </c>
      <c r="S216" s="207">
        <v>19433.35979682437</v>
      </c>
      <c r="T216" s="207">
        <v>20423.31259777509</v>
      </c>
      <c r="U216" s="207">
        <v>20506.317189719455</v>
      </c>
      <c r="V216" s="207">
        <v>20535.803326214958</v>
      </c>
      <c r="W216" s="207">
        <v>21112.33624096882</v>
      </c>
      <c r="X216" s="207">
        <v>21076.87164726188</v>
      </c>
      <c r="Y216" s="207">
        <v>20435.772117296481</v>
      </c>
      <c r="Z216" s="207">
        <v>20318.193547612864</v>
      </c>
      <c r="AA216" s="207">
        <v>17758.137360759993</v>
      </c>
      <c r="AB216" s="207">
        <v>16108.688667597728</v>
      </c>
      <c r="AC216" s="207">
        <v>11748.960743558606</v>
      </c>
      <c r="AD216" s="207">
        <v>11904.320233882274</v>
      </c>
      <c r="AE216" s="207">
        <v>11370.477392796551</v>
      </c>
      <c r="AF216" s="207">
        <v>13268.347214665231</v>
      </c>
      <c r="AG216" s="207">
        <v>10931.499083902425</v>
      </c>
      <c r="AH216" s="207">
        <v>7746.4680006287053</v>
      </c>
      <c r="AI216" s="207">
        <v>6607.0412106029553</v>
      </c>
      <c r="AJ216" s="207">
        <v>5110.1090056151479</v>
      </c>
      <c r="AK216" s="207">
        <v>4330.3050679444214</v>
      </c>
      <c r="AL216" s="207">
        <v>4903.6507560784712</v>
      </c>
      <c r="AM216" s="207">
        <v>5086.2271730531411</v>
      </c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6"/>
    </row>
    <row r="217" spans="2:49" x14ac:dyDescent="0.2">
      <c r="K217" s="11"/>
      <c r="L217" s="115" t="s">
        <v>207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</row>
    <row r="233" spans="2:49" ht="14.25" x14ac:dyDescent="0.25">
      <c r="B233" s="36" t="s">
        <v>36</v>
      </c>
      <c r="C233" s="36"/>
      <c r="D233" s="36"/>
      <c r="E233" s="36"/>
      <c r="F233" s="36"/>
      <c r="G233" s="36"/>
      <c r="H233" s="36"/>
      <c r="I233" s="36"/>
    </row>
    <row r="234" spans="2:49" x14ac:dyDescent="0.2">
      <c r="L234" s="5"/>
    </row>
    <row r="235" spans="2:49" ht="16.5" thickBot="1" x14ac:dyDescent="0.35">
      <c r="K235" s="32" t="s">
        <v>42</v>
      </c>
      <c r="L235" s="32"/>
      <c r="M235" s="32"/>
      <c r="N235" s="32"/>
      <c r="O235" s="32"/>
      <c r="P235" s="32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</row>
    <row r="236" spans="2:49" ht="13.5" thickBot="1" x14ac:dyDescent="0.25">
      <c r="K236" s="30"/>
      <c r="L236" s="175">
        <v>1990</v>
      </c>
      <c r="M236" s="176">
        <v>1991</v>
      </c>
      <c r="N236" s="176">
        <v>1992</v>
      </c>
      <c r="O236" s="176">
        <v>1993</v>
      </c>
      <c r="P236" s="176">
        <v>1994</v>
      </c>
      <c r="Q236" s="176">
        <v>1995</v>
      </c>
      <c r="R236" s="176">
        <v>1996</v>
      </c>
      <c r="S236" s="176">
        <v>1997</v>
      </c>
      <c r="T236" s="176">
        <v>1998</v>
      </c>
      <c r="U236" s="176">
        <v>1999</v>
      </c>
      <c r="V236" s="176">
        <v>2000</v>
      </c>
      <c r="W236" s="176">
        <v>2001</v>
      </c>
      <c r="X236" s="176">
        <v>2002</v>
      </c>
      <c r="Y236" s="176">
        <v>2003</v>
      </c>
      <c r="Z236" s="176">
        <v>2004</v>
      </c>
      <c r="AA236" s="176">
        <v>2005</v>
      </c>
      <c r="AB236" s="176">
        <v>2006</v>
      </c>
      <c r="AC236" s="176">
        <v>2007</v>
      </c>
      <c r="AD236" s="176">
        <v>2008</v>
      </c>
      <c r="AE236" s="176">
        <v>2009</v>
      </c>
      <c r="AF236" s="138">
        <v>2010</v>
      </c>
      <c r="AG236" s="138">
        <v>2011</v>
      </c>
      <c r="AH236" s="138">
        <v>2012</v>
      </c>
      <c r="AI236" s="138">
        <v>2013</v>
      </c>
      <c r="AJ236" s="138">
        <v>2014</v>
      </c>
      <c r="AK236" s="138">
        <v>2015</v>
      </c>
      <c r="AL236" s="138">
        <v>2016</v>
      </c>
      <c r="AM236" s="138">
        <v>2017</v>
      </c>
      <c r="AN236" s="138">
        <v>2018</v>
      </c>
      <c r="AO236" s="138">
        <v>2019</v>
      </c>
      <c r="AP236" s="138">
        <v>2020</v>
      </c>
      <c r="AQ236" s="138">
        <v>2021</v>
      </c>
      <c r="AR236" s="138">
        <v>2022</v>
      </c>
      <c r="AS236" s="138">
        <v>2023</v>
      </c>
      <c r="AT236" s="138">
        <v>2024</v>
      </c>
      <c r="AU236" s="138">
        <v>2025</v>
      </c>
      <c r="AV236" s="138">
        <v>2026</v>
      </c>
      <c r="AW236" s="140">
        <v>2027</v>
      </c>
    </row>
    <row r="237" spans="2:49" x14ac:dyDescent="0.2">
      <c r="K237" s="31" t="s">
        <v>13</v>
      </c>
      <c r="L237" s="201"/>
      <c r="M237" s="203"/>
      <c r="N237" s="203"/>
      <c r="O237" s="203"/>
      <c r="P237" s="203"/>
      <c r="Q237" s="203"/>
      <c r="R237" s="203"/>
      <c r="S237" s="203"/>
      <c r="T237" s="203"/>
      <c r="U237" s="203"/>
      <c r="V237" s="208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>
        <v>198.34560000000002</v>
      </c>
      <c r="AO237" s="203">
        <v>193.48530000000002</v>
      </c>
      <c r="AP237" s="203">
        <v>209.26329999999999</v>
      </c>
      <c r="AQ237" s="203">
        <v>200.10380000000001</v>
      </c>
      <c r="AR237" s="203">
        <v>200.14179999999996</v>
      </c>
      <c r="AS237" s="203">
        <v>182.23609999999996</v>
      </c>
      <c r="AT237" s="203">
        <v>182.99810000000002</v>
      </c>
      <c r="AU237" s="203">
        <v>177.07659999999996</v>
      </c>
      <c r="AV237" s="203">
        <v>184.38249999999996</v>
      </c>
      <c r="AW237" s="202">
        <v>179.91069999999993</v>
      </c>
    </row>
    <row r="238" spans="2:49" ht="13.5" thickBot="1" x14ac:dyDescent="0.25">
      <c r="K238" s="40" t="s">
        <v>5</v>
      </c>
      <c r="L238" s="205">
        <v>399.07381650439027</v>
      </c>
      <c r="M238" s="207">
        <v>579.31745690962771</v>
      </c>
      <c r="N238" s="207">
        <v>504.9619366412461</v>
      </c>
      <c r="O238" s="207">
        <v>548.94052503658577</v>
      </c>
      <c r="P238" s="207">
        <v>667.79370162452165</v>
      </c>
      <c r="Q238" s="207">
        <v>569.06498551675577</v>
      </c>
      <c r="R238" s="207">
        <v>808.83905898312116</v>
      </c>
      <c r="S238" s="207">
        <v>643.13974210629203</v>
      </c>
      <c r="T238" s="207">
        <v>599.50008838017902</v>
      </c>
      <c r="U238" s="207">
        <v>616.90296932413185</v>
      </c>
      <c r="V238" s="207">
        <v>565.00989895592386</v>
      </c>
      <c r="W238" s="207">
        <v>556.47559773236492</v>
      </c>
      <c r="X238" s="207">
        <v>564.70188303662735</v>
      </c>
      <c r="Y238" s="207">
        <v>654.62899462937025</v>
      </c>
      <c r="Z238" s="207">
        <v>547.64362107064801</v>
      </c>
      <c r="AA238" s="207">
        <v>344.84705493440003</v>
      </c>
      <c r="AB238" s="207">
        <v>433.7098640099818</v>
      </c>
      <c r="AC238" s="207">
        <v>378.3864550794566</v>
      </c>
      <c r="AD238" s="207">
        <v>351.60067870962752</v>
      </c>
      <c r="AE238" s="207">
        <v>296.10379730991281</v>
      </c>
      <c r="AF238" s="207">
        <v>281.7088552368881</v>
      </c>
      <c r="AG238" s="207">
        <v>239.94753130852189</v>
      </c>
      <c r="AH238" s="207">
        <v>216.02379908065888</v>
      </c>
      <c r="AI238" s="207">
        <v>219.08047369071397</v>
      </c>
      <c r="AJ238" s="207">
        <v>200.43984967738771</v>
      </c>
      <c r="AK238" s="207">
        <v>174.48616891434523</v>
      </c>
      <c r="AL238" s="207">
        <v>191.27307147354043</v>
      </c>
      <c r="AM238" s="207">
        <v>179.07055912919114</v>
      </c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6"/>
    </row>
    <row r="239" spans="2:49" x14ac:dyDescent="0.2">
      <c r="K239" s="11"/>
      <c r="L239" s="115" t="s">
        <v>208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</row>
    <row r="254" spans="2:12" x14ac:dyDescent="0.2">
      <c r="L254" s="5"/>
    </row>
    <row r="255" spans="2:12" x14ac:dyDescent="0.2">
      <c r="B255" s="36" t="s">
        <v>37</v>
      </c>
      <c r="C255" s="36"/>
      <c r="D255" s="36"/>
      <c r="E255" s="36"/>
      <c r="F255" s="36"/>
      <c r="G255" s="36"/>
      <c r="H255" s="36"/>
      <c r="I255" s="36"/>
      <c r="L255" s="5"/>
    </row>
    <row r="256" spans="2:12" x14ac:dyDescent="0.2">
      <c r="L256" s="5"/>
    </row>
    <row r="257" spans="11:49" ht="13.5" thickBot="1" x14ac:dyDescent="0.25">
      <c r="K257" s="32" t="s">
        <v>43</v>
      </c>
      <c r="L257" s="32"/>
      <c r="M257" s="32"/>
      <c r="N257" s="32"/>
      <c r="O257" s="32"/>
      <c r="P257" s="32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</row>
    <row r="258" spans="11:49" ht="13.5" thickBot="1" x14ac:dyDescent="0.25">
      <c r="K258" s="39"/>
      <c r="L258" s="175">
        <v>1990</v>
      </c>
      <c r="M258" s="176">
        <v>1991</v>
      </c>
      <c r="N258" s="176">
        <v>1992</v>
      </c>
      <c r="O258" s="176">
        <v>1993</v>
      </c>
      <c r="P258" s="176">
        <v>1994</v>
      </c>
      <c r="Q258" s="176">
        <v>1995</v>
      </c>
      <c r="R258" s="176">
        <v>1996</v>
      </c>
      <c r="S258" s="176">
        <v>1997</v>
      </c>
      <c r="T258" s="176">
        <v>1998</v>
      </c>
      <c r="U258" s="176">
        <v>1999</v>
      </c>
      <c r="V258" s="176">
        <v>2000</v>
      </c>
      <c r="W258" s="176">
        <v>2001</v>
      </c>
      <c r="X258" s="176">
        <v>2002</v>
      </c>
      <c r="Y258" s="176">
        <v>2003</v>
      </c>
      <c r="Z258" s="176">
        <v>2004</v>
      </c>
      <c r="AA258" s="176">
        <v>2005</v>
      </c>
      <c r="AB258" s="176">
        <v>2006</v>
      </c>
      <c r="AC258" s="176">
        <v>2007</v>
      </c>
      <c r="AD258" s="176">
        <v>2008</v>
      </c>
      <c r="AE258" s="176">
        <v>2009</v>
      </c>
      <c r="AF258" s="138">
        <v>2010</v>
      </c>
      <c r="AG258" s="138">
        <v>2011</v>
      </c>
      <c r="AH258" s="138">
        <v>2012</v>
      </c>
      <c r="AI258" s="138">
        <v>2013</v>
      </c>
      <c r="AJ258" s="138">
        <v>2014</v>
      </c>
      <c r="AK258" s="138">
        <v>2015</v>
      </c>
      <c r="AL258" s="138">
        <v>2016</v>
      </c>
      <c r="AM258" s="138">
        <v>2017</v>
      </c>
      <c r="AN258" s="138">
        <v>2018</v>
      </c>
      <c r="AO258" s="138">
        <v>2019</v>
      </c>
      <c r="AP258" s="138">
        <v>2020</v>
      </c>
      <c r="AQ258" s="138">
        <v>2021</v>
      </c>
      <c r="AR258" s="138">
        <v>2022</v>
      </c>
      <c r="AS258" s="138">
        <v>2023</v>
      </c>
      <c r="AT258" s="138">
        <v>2024</v>
      </c>
      <c r="AU258" s="138">
        <v>2025</v>
      </c>
      <c r="AV258" s="138">
        <v>2026</v>
      </c>
      <c r="AW258" s="140">
        <v>2027</v>
      </c>
    </row>
    <row r="259" spans="11:49" x14ac:dyDescent="0.2">
      <c r="K259" s="31" t="s">
        <v>13</v>
      </c>
      <c r="L259" s="201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9"/>
      <c r="AB259" s="209"/>
      <c r="AC259" s="209"/>
      <c r="AD259" s="209"/>
      <c r="AE259" s="209"/>
      <c r="AF259" s="203"/>
      <c r="AG259" s="203"/>
      <c r="AH259" s="203"/>
      <c r="AI259" s="209"/>
      <c r="AJ259" s="209"/>
      <c r="AK259" s="209"/>
      <c r="AL259" s="209"/>
      <c r="AM259" s="209"/>
      <c r="AN259" s="209">
        <v>11813.369800000004</v>
      </c>
      <c r="AO259" s="209">
        <v>11497.667300000005</v>
      </c>
      <c r="AP259" s="209">
        <v>12901.487100000004</v>
      </c>
      <c r="AQ259" s="209">
        <v>12766.2011</v>
      </c>
      <c r="AR259" s="209">
        <v>12879.656099999995</v>
      </c>
      <c r="AS259" s="209">
        <v>12831.646300000004</v>
      </c>
      <c r="AT259" s="209">
        <v>13048.2595</v>
      </c>
      <c r="AU259" s="209">
        <v>12774.6351</v>
      </c>
      <c r="AV259" s="209">
        <v>13333.954799999996</v>
      </c>
      <c r="AW259" s="210">
        <v>13782.992800000007</v>
      </c>
    </row>
    <row r="260" spans="11:49" ht="13.5" thickBot="1" x14ac:dyDescent="0.25">
      <c r="K260" s="40" t="s">
        <v>5</v>
      </c>
      <c r="L260" s="205">
        <v>2693.1474882250168</v>
      </c>
      <c r="M260" s="207">
        <v>3931.0743845928214</v>
      </c>
      <c r="N260" s="207">
        <v>3583.4632069589934</v>
      </c>
      <c r="O260" s="207">
        <v>4471.0095926513268</v>
      </c>
      <c r="P260" s="207">
        <v>6650.9484775654328</v>
      </c>
      <c r="Q260" s="207">
        <v>8389.5233931446419</v>
      </c>
      <c r="R260" s="207">
        <v>11675.292428703291</v>
      </c>
      <c r="S260" s="207">
        <v>10716.614411493465</v>
      </c>
      <c r="T260" s="207">
        <v>10993.373920942753</v>
      </c>
      <c r="U260" s="207">
        <v>10974.414773205424</v>
      </c>
      <c r="V260" s="207">
        <v>10860.244348960619</v>
      </c>
      <c r="W260" s="207">
        <v>11402.343602035591</v>
      </c>
      <c r="X260" s="207">
        <v>11164.931015789229</v>
      </c>
      <c r="Y260" s="207">
        <v>12023.626642829893</v>
      </c>
      <c r="Z260" s="207">
        <v>11846.872548668171</v>
      </c>
      <c r="AA260" s="207">
        <v>10550.950423400003</v>
      </c>
      <c r="AB260" s="207">
        <v>10225.435115937215</v>
      </c>
      <c r="AC260" s="207">
        <v>7874.5225976879283</v>
      </c>
      <c r="AD260" s="207">
        <v>7553.8630364710098</v>
      </c>
      <c r="AE260" s="207">
        <v>6642.0160553061396</v>
      </c>
      <c r="AF260" s="207">
        <v>8173.3760389353311</v>
      </c>
      <c r="AG260" s="207">
        <v>7575.6989681213436</v>
      </c>
      <c r="AH260" s="207">
        <v>7132.7605718776476</v>
      </c>
      <c r="AI260" s="207">
        <v>7076.3751724712201</v>
      </c>
      <c r="AJ260" s="207">
        <v>6763.5346702470551</v>
      </c>
      <c r="AK260" s="207">
        <v>6165.6492997721598</v>
      </c>
      <c r="AL260" s="207">
        <v>6959.466503605172</v>
      </c>
      <c r="AM260" s="207">
        <v>8297.3296079903721</v>
      </c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6"/>
    </row>
    <row r="261" spans="11:49" x14ac:dyDescent="0.2">
      <c r="K261" s="11"/>
      <c r="L261" s="115" t="s">
        <v>208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</row>
    <row r="262" spans="11:49" x14ac:dyDescent="0.2">
      <c r="L262" s="5"/>
    </row>
    <row r="263" spans="11:49" x14ac:dyDescent="0.2">
      <c r="L263" s="5"/>
    </row>
    <row r="264" spans="11:49" x14ac:dyDescent="0.2">
      <c r="L264" s="5"/>
    </row>
    <row r="265" spans="11:49" x14ac:dyDescent="0.2">
      <c r="L265" s="5"/>
    </row>
    <row r="266" spans="11:49" x14ac:dyDescent="0.2">
      <c r="L266" s="5"/>
    </row>
    <row r="267" spans="11:49" x14ac:dyDescent="0.2">
      <c r="L267" s="5"/>
    </row>
    <row r="268" spans="11:49" x14ac:dyDescent="0.2">
      <c r="L268" s="5"/>
    </row>
    <row r="269" spans="11:49" x14ac:dyDescent="0.2">
      <c r="L269" s="5"/>
    </row>
    <row r="270" spans="11:49" x14ac:dyDescent="0.2">
      <c r="L270" s="5"/>
    </row>
    <row r="271" spans="11:49" x14ac:dyDescent="0.2">
      <c r="L271" s="5"/>
    </row>
    <row r="272" spans="11:49" x14ac:dyDescent="0.2">
      <c r="L272" s="5"/>
    </row>
    <row r="273" spans="2:49" x14ac:dyDescent="0.2">
      <c r="L273" s="5"/>
    </row>
    <row r="274" spans="2:49" x14ac:dyDescent="0.2">
      <c r="L274" s="5"/>
    </row>
    <row r="275" spans="2:49" x14ac:dyDescent="0.2">
      <c r="L275" s="5"/>
    </row>
    <row r="276" spans="2:49" x14ac:dyDescent="0.2">
      <c r="L276" s="5"/>
    </row>
    <row r="277" spans="2:49" x14ac:dyDescent="0.2">
      <c r="B277" s="36" t="s">
        <v>39</v>
      </c>
      <c r="C277" s="36"/>
      <c r="D277" s="36"/>
      <c r="E277" s="36"/>
      <c r="F277" s="36"/>
      <c r="G277" s="36"/>
      <c r="H277" s="36"/>
      <c r="I277" s="36"/>
      <c r="L277" s="5"/>
    </row>
    <row r="278" spans="2:49" x14ac:dyDescent="0.2">
      <c r="L278" s="5"/>
    </row>
    <row r="279" spans="2:49" ht="13.5" thickBot="1" x14ac:dyDescent="0.25">
      <c r="K279" s="32" t="s">
        <v>44</v>
      </c>
      <c r="L279" s="32"/>
      <c r="M279" s="32"/>
      <c r="N279" s="32"/>
      <c r="O279" s="32"/>
      <c r="P279" s="32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</row>
    <row r="280" spans="2:49" ht="13.5" thickBot="1" x14ac:dyDescent="0.25">
      <c r="K280" s="39"/>
      <c r="L280" s="175">
        <v>1990</v>
      </c>
      <c r="M280" s="176">
        <v>1991</v>
      </c>
      <c r="N280" s="176">
        <v>1992</v>
      </c>
      <c r="O280" s="176">
        <v>1993</v>
      </c>
      <c r="P280" s="176">
        <v>1994</v>
      </c>
      <c r="Q280" s="176">
        <v>1995</v>
      </c>
      <c r="R280" s="176">
        <v>1996</v>
      </c>
      <c r="S280" s="176">
        <v>1997</v>
      </c>
      <c r="T280" s="176">
        <v>1998</v>
      </c>
      <c r="U280" s="176">
        <v>1999</v>
      </c>
      <c r="V280" s="176">
        <v>2000</v>
      </c>
      <c r="W280" s="176">
        <v>2001</v>
      </c>
      <c r="X280" s="176">
        <v>2002</v>
      </c>
      <c r="Y280" s="176">
        <v>2003</v>
      </c>
      <c r="Z280" s="176">
        <v>2004</v>
      </c>
      <c r="AA280" s="176">
        <v>2005</v>
      </c>
      <c r="AB280" s="176">
        <v>2006</v>
      </c>
      <c r="AC280" s="176">
        <v>2007</v>
      </c>
      <c r="AD280" s="176">
        <v>2008</v>
      </c>
      <c r="AE280" s="176">
        <v>2009</v>
      </c>
      <c r="AF280" s="138">
        <v>2010</v>
      </c>
      <c r="AG280" s="138">
        <v>2011</v>
      </c>
      <c r="AH280" s="138">
        <v>2012</v>
      </c>
      <c r="AI280" s="138">
        <v>2013</v>
      </c>
      <c r="AJ280" s="138">
        <v>2014</v>
      </c>
      <c r="AK280" s="138">
        <v>2015</v>
      </c>
      <c r="AL280" s="138">
        <v>2016</v>
      </c>
      <c r="AM280" s="138">
        <v>2017</v>
      </c>
      <c r="AN280" s="138">
        <v>2018</v>
      </c>
      <c r="AO280" s="138">
        <v>2019</v>
      </c>
      <c r="AP280" s="138">
        <v>2020</v>
      </c>
      <c r="AQ280" s="138">
        <v>2021</v>
      </c>
      <c r="AR280" s="138">
        <v>2022</v>
      </c>
      <c r="AS280" s="138">
        <v>2023</v>
      </c>
      <c r="AT280" s="138">
        <v>2024</v>
      </c>
      <c r="AU280" s="138">
        <v>2025</v>
      </c>
      <c r="AV280" s="138">
        <v>2026</v>
      </c>
      <c r="AW280" s="140">
        <v>2027</v>
      </c>
    </row>
    <row r="281" spans="2:49" x14ac:dyDescent="0.2">
      <c r="K281" s="31" t="s">
        <v>13</v>
      </c>
      <c r="L281" s="201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9"/>
      <c r="AB281" s="209"/>
      <c r="AC281" s="209"/>
      <c r="AD281" s="209"/>
      <c r="AE281" s="209"/>
      <c r="AF281" s="203"/>
      <c r="AG281" s="203"/>
      <c r="AH281" s="203"/>
      <c r="AI281" s="209"/>
      <c r="AJ281" s="209"/>
      <c r="AK281" s="209"/>
      <c r="AL281" s="209"/>
      <c r="AM281" s="209"/>
      <c r="AN281" s="209">
        <v>1859.5431000000001</v>
      </c>
      <c r="AO281" s="209">
        <v>1613.7114999999999</v>
      </c>
      <c r="AP281" s="209">
        <v>1699.1647999999998</v>
      </c>
      <c r="AQ281" s="209">
        <v>1653.5288000000005</v>
      </c>
      <c r="AR281" s="209">
        <v>1572.5357999999997</v>
      </c>
      <c r="AS281" s="209">
        <v>1518.0134999999998</v>
      </c>
      <c r="AT281" s="209">
        <v>1511.8345999999999</v>
      </c>
      <c r="AU281" s="209">
        <v>1453.3951999999995</v>
      </c>
      <c r="AV281" s="209">
        <v>1478.0640999999994</v>
      </c>
      <c r="AW281" s="210">
        <v>1480.2390999999998</v>
      </c>
    </row>
    <row r="282" spans="2:49" ht="13.5" thickBot="1" x14ac:dyDescent="0.25">
      <c r="K282" s="40" t="s">
        <v>5</v>
      </c>
      <c r="L282" s="205">
        <v>451.26889285265969</v>
      </c>
      <c r="M282" s="207">
        <v>657.51913051681754</v>
      </c>
      <c r="N282" s="207">
        <v>656.97355089491293</v>
      </c>
      <c r="O282" s="207">
        <v>987.83396841243416</v>
      </c>
      <c r="P282" s="207">
        <v>2107.4692809151747</v>
      </c>
      <c r="Q282" s="207">
        <v>3398.1333326559225</v>
      </c>
      <c r="R282" s="207">
        <v>4655.1934100277213</v>
      </c>
      <c r="S282" s="207">
        <v>4609.6784126538978</v>
      </c>
      <c r="T282" s="207">
        <v>4886.6115254960487</v>
      </c>
      <c r="U282" s="207">
        <v>4882.0893418931282</v>
      </c>
      <c r="V282" s="207">
        <v>4943.5671371490635</v>
      </c>
      <c r="W282" s="207">
        <v>5094.2834795290828</v>
      </c>
      <c r="X282" s="207">
        <v>4765.4992841026196</v>
      </c>
      <c r="Y282" s="207">
        <v>4930.3667576755342</v>
      </c>
      <c r="Z282" s="207">
        <v>4867.6118692939335</v>
      </c>
      <c r="AA282" s="207">
        <v>4104.150985096001</v>
      </c>
      <c r="AB282" s="207">
        <v>3747.0730198245319</v>
      </c>
      <c r="AC282" s="207">
        <v>2843.4691295588264</v>
      </c>
      <c r="AD282" s="207">
        <v>2930.4985088023814</v>
      </c>
      <c r="AE282" s="207">
        <v>2248.6710445692988</v>
      </c>
      <c r="AF282" s="207">
        <v>2695.7591641390309</v>
      </c>
      <c r="AG282" s="207">
        <v>2198.7853207653479</v>
      </c>
      <c r="AH282" s="207">
        <v>1550.1952442541178</v>
      </c>
      <c r="AI282" s="207">
        <v>1326.2313719554659</v>
      </c>
      <c r="AJ282" s="207">
        <v>963.98023693420282</v>
      </c>
      <c r="AK282" s="207">
        <v>764.27019339341518</v>
      </c>
      <c r="AL282" s="207">
        <v>898.58401168334353</v>
      </c>
      <c r="AM282" s="207">
        <v>956.53034919522702</v>
      </c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6"/>
    </row>
    <row r="283" spans="2:49" x14ac:dyDescent="0.2">
      <c r="K283" s="11"/>
      <c r="L283" s="115" t="s">
        <v>208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</row>
    <row r="284" spans="2:49" x14ac:dyDescent="0.2">
      <c r="L284" s="5"/>
    </row>
    <row r="285" spans="2:49" x14ac:dyDescent="0.2">
      <c r="L285" s="5"/>
    </row>
    <row r="286" spans="2:49" x14ac:dyDescent="0.2">
      <c r="L286" s="5"/>
    </row>
    <row r="287" spans="2:49" x14ac:dyDescent="0.2">
      <c r="L287" s="5"/>
    </row>
    <row r="288" spans="2:49" x14ac:dyDescent="0.2">
      <c r="L288" s="5"/>
    </row>
    <row r="289" spans="2:39" x14ac:dyDescent="0.2">
      <c r="L289" s="5"/>
    </row>
    <row r="290" spans="2:39" x14ac:dyDescent="0.2">
      <c r="L290" s="5"/>
    </row>
    <row r="291" spans="2:39" x14ac:dyDescent="0.2">
      <c r="L291" s="5"/>
    </row>
    <row r="292" spans="2:39" x14ac:dyDescent="0.2">
      <c r="L292" s="5"/>
    </row>
    <row r="293" spans="2:39" x14ac:dyDescent="0.2">
      <c r="L293" s="5"/>
    </row>
    <row r="294" spans="2:39" x14ac:dyDescent="0.2">
      <c r="L294" s="5"/>
    </row>
    <row r="295" spans="2:39" x14ac:dyDescent="0.2">
      <c r="L295" s="5"/>
    </row>
    <row r="296" spans="2:39" x14ac:dyDescent="0.2">
      <c r="L296" s="5"/>
    </row>
    <row r="297" spans="2:39" x14ac:dyDescent="0.2">
      <c r="L297" s="5"/>
    </row>
    <row r="298" spans="2:39" x14ac:dyDescent="0.2">
      <c r="L298" s="5"/>
    </row>
    <row r="299" spans="2:39" x14ac:dyDescent="0.2">
      <c r="B299" s="36" t="s">
        <v>38</v>
      </c>
      <c r="C299" s="36"/>
      <c r="D299" s="36"/>
      <c r="E299" s="36"/>
      <c r="F299" s="36"/>
      <c r="G299" s="36"/>
      <c r="H299" s="36"/>
      <c r="I299" s="36"/>
      <c r="L299" s="5"/>
    </row>
    <row r="300" spans="2:39" x14ac:dyDescent="0.2">
      <c r="L300" s="5"/>
    </row>
    <row r="301" spans="2:39" ht="13.5" thickBot="1" x14ac:dyDescent="0.25">
      <c r="K301" s="32" t="s">
        <v>45</v>
      </c>
      <c r="L301" s="32"/>
      <c r="M301" s="32"/>
      <c r="N301" s="32"/>
      <c r="O301" s="32"/>
      <c r="P301" s="32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:39" ht="13.5" thickBot="1" x14ac:dyDescent="0.25">
      <c r="K302" s="39"/>
      <c r="L302" s="175">
        <v>2000</v>
      </c>
      <c r="M302" s="176">
        <v>2001</v>
      </c>
      <c r="N302" s="176">
        <v>2002</v>
      </c>
      <c r="O302" s="176">
        <v>2003</v>
      </c>
      <c r="P302" s="176">
        <v>2004</v>
      </c>
      <c r="Q302" s="176">
        <v>2005</v>
      </c>
      <c r="R302" s="176">
        <v>2006</v>
      </c>
      <c r="S302" s="176">
        <v>2007</v>
      </c>
      <c r="T302" s="176">
        <v>2008</v>
      </c>
      <c r="U302" s="176">
        <v>2009</v>
      </c>
      <c r="V302" s="138">
        <v>2010</v>
      </c>
      <c r="W302" s="138">
        <v>2011</v>
      </c>
      <c r="X302" s="138">
        <v>2012</v>
      </c>
      <c r="Y302" s="138">
        <v>2013</v>
      </c>
      <c r="Z302" s="138">
        <v>2014</v>
      </c>
      <c r="AA302" s="138">
        <v>2015</v>
      </c>
      <c r="AB302" s="138">
        <v>2016</v>
      </c>
      <c r="AC302" s="138">
        <v>2017</v>
      </c>
      <c r="AD302" s="138">
        <v>2018</v>
      </c>
      <c r="AE302" s="138">
        <v>2019</v>
      </c>
      <c r="AF302" s="138">
        <v>2020</v>
      </c>
      <c r="AG302" s="138">
        <v>2021</v>
      </c>
      <c r="AH302" s="138">
        <v>2022</v>
      </c>
      <c r="AI302" s="138">
        <v>2023</v>
      </c>
      <c r="AJ302" s="138">
        <v>2024</v>
      </c>
      <c r="AK302" s="138">
        <v>2025</v>
      </c>
      <c r="AL302" s="154">
        <v>2026</v>
      </c>
      <c r="AM302" s="140">
        <v>2027</v>
      </c>
    </row>
    <row r="303" spans="2:39" x14ac:dyDescent="0.2">
      <c r="K303" s="41" t="s">
        <v>13</v>
      </c>
      <c r="L303" s="246"/>
      <c r="M303" s="247"/>
      <c r="N303" s="247"/>
      <c r="O303" s="247"/>
      <c r="P303" s="247"/>
      <c r="Q303" s="248"/>
      <c r="R303" s="248"/>
      <c r="S303" s="248"/>
      <c r="T303" s="248"/>
      <c r="U303" s="248"/>
      <c r="V303" s="247"/>
      <c r="W303" s="247"/>
      <c r="X303" s="247"/>
      <c r="Y303" s="248"/>
      <c r="Z303" s="248"/>
      <c r="AA303" s="248"/>
      <c r="AB303" s="248"/>
      <c r="AC303" s="248"/>
      <c r="AD303" s="248">
        <v>784.37450000000013</v>
      </c>
      <c r="AE303" s="248">
        <v>790.39440000000002</v>
      </c>
      <c r="AF303" s="248">
        <v>917.19169999999986</v>
      </c>
      <c r="AG303" s="248">
        <v>899.25270000000023</v>
      </c>
      <c r="AH303" s="248">
        <v>896.24909999999977</v>
      </c>
      <c r="AI303" s="248">
        <v>897.53649999999959</v>
      </c>
      <c r="AJ303" s="248">
        <v>915.75729999999987</v>
      </c>
      <c r="AK303" s="248">
        <v>900.846</v>
      </c>
      <c r="AL303" s="248">
        <v>903.13130000000012</v>
      </c>
      <c r="AM303" s="249">
        <v>951.66689999999994</v>
      </c>
    </row>
    <row r="304" spans="2:39" ht="13.5" thickBot="1" x14ac:dyDescent="0.25">
      <c r="K304" s="40" t="s">
        <v>5</v>
      </c>
      <c r="L304" s="205">
        <v>749.12658808850074</v>
      </c>
      <c r="M304" s="207">
        <v>927.53249862384155</v>
      </c>
      <c r="N304" s="207">
        <v>1050.4961342486181</v>
      </c>
      <c r="O304" s="207">
        <v>1163.128889468851</v>
      </c>
      <c r="P304" s="207">
        <v>1231.0900134008623</v>
      </c>
      <c r="Q304" s="207">
        <v>992.58330763087997</v>
      </c>
      <c r="R304" s="207">
        <v>981.08022586563391</v>
      </c>
      <c r="S304" s="207">
        <v>937.43384488013157</v>
      </c>
      <c r="T304" s="207">
        <v>828.55858006460176</v>
      </c>
      <c r="U304" s="207">
        <v>795.61678179205046</v>
      </c>
      <c r="V304" s="207">
        <v>575.61689816521857</v>
      </c>
      <c r="W304" s="207">
        <v>552.8579390668898</v>
      </c>
      <c r="X304" s="207">
        <v>484.78118223883246</v>
      </c>
      <c r="Y304" s="207">
        <v>688.13478353804453</v>
      </c>
      <c r="Z304" s="207">
        <v>501.51958781814</v>
      </c>
      <c r="AA304" s="207">
        <v>288.63521249098068</v>
      </c>
      <c r="AB304" s="207">
        <v>329.35179029606377</v>
      </c>
      <c r="AC304" s="207">
        <v>296.87502578070109</v>
      </c>
      <c r="AD304" s="207"/>
      <c r="AE304" s="207"/>
      <c r="AF304" s="207"/>
      <c r="AG304" s="207"/>
      <c r="AH304" s="207"/>
      <c r="AI304" s="207"/>
      <c r="AJ304" s="207"/>
      <c r="AK304" s="228"/>
      <c r="AL304" s="228"/>
      <c r="AM304" s="174"/>
    </row>
    <row r="305" spans="11:34" x14ac:dyDescent="0.2">
      <c r="K305" s="11"/>
      <c r="L305" s="115" t="s">
        <v>208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1:34" x14ac:dyDescent="0.2">
      <c r="L306" s="5"/>
    </row>
    <row r="307" spans="11:34" x14ac:dyDescent="0.2">
      <c r="L307" s="5"/>
    </row>
    <row r="308" spans="11:34" x14ac:dyDescent="0.2">
      <c r="L308" s="5"/>
    </row>
    <row r="309" spans="11:34" x14ac:dyDescent="0.2">
      <c r="L309" s="5"/>
    </row>
    <row r="310" spans="11:34" x14ac:dyDescent="0.2">
      <c r="L310" s="5"/>
    </row>
    <row r="311" spans="11:34" x14ac:dyDescent="0.2">
      <c r="L311" s="5"/>
    </row>
    <row r="312" spans="11:34" x14ac:dyDescent="0.2">
      <c r="L312" s="5"/>
    </row>
    <row r="313" spans="11:34" x14ac:dyDescent="0.2">
      <c r="L313" s="5"/>
    </row>
    <row r="314" spans="11:34" x14ac:dyDescent="0.2">
      <c r="L314" s="5"/>
    </row>
    <row r="315" spans="11:34" x14ac:dyDescent="0.2">
      <c r="L315" s="5"/>
    </row>
    <row r="316" spans="11:34" x14ac:dyDescent="0.2">
      <c r="L316" s="5"/>
    </row>
    <row r="317" spans="11:34" x14ac:dyDescent="0.2">
      <c r="L317" s="5"/>
    </row>
    <row r="318" spans="11:34" x14ac:dyDescent="0.2">
      <c r="L318" s="5"/>
    </row>
    <row r="319" spans="11:34" x14ac:dyDescent="0.2">
      <c r="L319" s="5"/>
    </row>
    <row r="320" spans="11:34" x14ac:dyDescent="0.2">
      <c r="L320" s="5"/>
    </row>
    <row r="322" spans="2:49" x14ac:dyDescent="0.2">
      <c r="B322" s="36" t="s">
        <v>116</v>
      </c>
      <c r="C322" s="36"/>
      <c r="D322" s="36"/>
      <c r="E322" s="36"/>
      <c r="F322" s="36"/>
      <c r="G322" s="36"/>
      <c r="H322" s="36"/>
      <c r="I322" s="36"/>
    </row>
    <row r="324" spans="2:49" ht="13.5" thickBot="1" x14ac:dyDescent="0.25">
      <c r="K324" s="32" t="s">
        <v>154</v>
      </c>
      <c r="L324" s="32"/>
      <c r="M324" s="32"/>
      <c r="N324" s="32"/>
      <c r="O324" s="32"/>
      <c r="P324" s="32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</row>
    <row r="325" spans="2:49" ht="13.5" thickBot="1" x14ac:dyDescent="0.25">
      <c r="K325" s="106"/>
      <c r="L325" s="4">
        <v>1990</v>
      </c>
      <c r="M325" s="2">
        <v>1991</v>
      </c>
      <c r="N325" s="2">
        <v>1992</v>
      </c>
      <c r="O325" s="2">
        <v>1993</v>
      </c>
      <c r="P325" s="2">
        <v>1994</v>
      </c>
      <c r="Q325" s="2">
        <v>1995</v>
      </c>
      <c r="R325" s="2">
        <v>1996</v>
      </c>
      <c r="S325" s="2">
        <v>1997</v>
      </c>
      <c r="T325" s="2">
        <v>1998</v>
      </c>
      <c r="U325" s="2">
        <v>1999</v>
      </c>
      <c r="V325" s="2">
        <v>2000</v>
      </c>
      <c r="W325" s="2">
        <v>2001</v>
      </c>
      <c r="X325" s="2">
        <v>2002</v>
      </c>
      <c r="Y325" s="2">
        <v>2003</v>
      </c>
      <c r="Z325" s="2">
        <v>2004</v>
      </c>
      <c r="AA325" s="2">
        <v>2005</v>
      </c>
      <c r="AB325" s="2">
        <v>2006</v>
      </c>
      <c r="AC325" s="2">
        <v>2007</v>
      </c>
      <c r="AD325" s="2">
        <v>2008</v>
      </c>
      <c r="AE325" s="2">
        <v>2009</v>
      </c>
      <c r="AF325" s="2">
        <v>2010</v>
      </c>
      <c r="AG325" s="2">
        <v>2011</v>
      </c>
      <c r="AH325" s="2">
        <v>2012</v>
      </c>
      <c r="AI325" s="2">
        <v>2013</v>
      </c>
      <c r="AJ325" s="2">
        <v>2014</v>
      </c>
      <c r="AK325" s="2">
        <v>2015</v>
      </c>
      <c r="AL325" s="2">
        <v>2016</v>
      </c>
      <c r="AM325" s="2">
        <v>2017</v>
      </c>
      <c r="AN325" s="2">
        <v>2018</v>
      </c>
      <c r="AO325" s="2">
        <v>2019</v>
      </c>
      <c r="AP325" s="2">
        <v>2020</v>
      </c>
      <c r="AQ325" s="2">
        <v>2021</v>
      </c>
      <c r="AR325" s="2">
        <v>2022</v>
      </c>
      <c r="AS325" s="2">
        <v>2023</v>
      </c>
      <c r="AT325" s="2">
        <v>2024</v>
      </c>
      <c r="AU325" s="138">
        <v>2025</v>
      </c>
      <c r="AV325" s="138">
        <v>2026</v>
      </c>
      <c r="AW325" s="140">
        <v>2027</v>
      </c>
    </row>
    <row r="326" spans="2:49" x14ac:dyDescent="0.2">
      <c r="K326" s="107" t="s">
        <v>83</v>
      </c>
      <c r="L326" s="102">
        <v>108.89996313291979</v>
      </c>
      <c r="M326" s="103">
        <v>156.70550069282808</v>
      </c>
      <c r="N326" s="103">
        <v>129.72131298299698</v>
      </c>
      <c r="O326" s="103">
        <v>138.63525137397593</v>
      </c>
      <c r="P326" s="103">
        <v>151.00341837458686</v>
      </c>
      <c r="Q326" s="103">
        <v>125.04452536130641</v>
      </c>
      <c r="R326" s="103">
        <v>175.86633285528666</v>
      </c>
      <c r="S326" s="103">
        <v>129.23047439474595</v>
      </c>
      <c r="T326" s="103">
        <v>108.71554935861674</v>
      </c>
      <c r="U326" s="103">
        <v>87.41101726247939</v>
      </c>
      <c r="V326" s="103">
        <v>73.326777716835551</v>
      </c>
      <c r="W326" s="103">
        <v>70.775125870376584</v>
      </c>
      <c r="X326" s="103">
        <v>88.006368916441716</v>
      </c>
      <c r="Y326" s="103">
        <v>118.94867371873636</v>
      </c>
      <c r="Z326" s="103">
        <v>109.95871703388998</v>
      </c>
      <c r="AA326" s="103">
        <v>86.893707422999995</v>
      </c>
      <c r="AB326" s="103">
        <v>121.70777526500001</v>
      </c>
      <c r="AC326" s="103">
        <v>99.627103394000002</v>
      </c>
      <c r="AD326" s="103">
        <v>88.43836589</v>
      </c>
      <c r="AE326" s="103">
        <v>93.977873049999999</v>
      </c>
      <c r="AF326" s="103">
        <v>87.470434025000003</v>
      </c>
      <c r="AG326" s="103">
        <v>62.133677000000006</v>
      </c>
      <c r="AH326" s="103">
        <v>57.724222999999995</v>
      </c>
      <c r="AI326" s="103">
        <v>152.4963773455807</v>
      </c>
      <c r="AJ326" s="103">
        <v>68.290594999999996</v>
      </c>
      <c r="AK326" s="103">
        <v>37.384530999999996</v>
      </c>
      <c r="AL326" s="103">
        <v>43.888689092635992</v>
      </c>
      <c r="AM326" s="103">
        <v>60.704746729740002</v>
      </c>
      <c r="AN326" s="103">
        <v>43.73727735968825</v>
      </c>
      <c r="AO326" s="103">
        <v>45.322354149852622</v>
      </c>
      <c r="AP326" s="103">
        <v>50.819017560811872</v>
      </c>
      <c r="AQ326" s="103">
        <v>40.500966365977284</v>
      </c>
      <c r="AR326" s="103">
        <v>40.549765903655555</v>
      </c>
      <c r="AS326" s="103">
        <v>24.087047402049478</v>
      </c>
      <c r="AT326" s="103">
        <v>24.353972217920056</v>
      </c>
      <c r="AU326" s="103">
        <v>24.023253622474204</v>
      </c>
      <c r="AV326" s="103">
        <v>22.720300264417226</v>
      </c>
      <c r="AW326" s="110">
        <v>15.861204450689462</v>
      </c>
    </row>
    <row r="327" spans="2:49" x14ac:dyDescent="0.2">
      <c r="K327" s="7" t="s">
        <v>155</v>
      </c>
      <c r="L327" s="102">
        <v>990.7004351503158</v>
      </c>
      <c r="M327" s="103">
        <v>1425.4076954436846</v>
      </c>
      <c r="N327" s="103">
        <v>1179.5479922243123</v>
      </c>
      <c r="O327" s="103">
        <v>1260.7033407536057</v>
      </c>
      <c r="P327" s="103">
        <v>1372.4455378676312</v>
      </c>
      <c r="Q327" s="103">
        <v>1138.4716544947623</v>
      </c>
      <c r="R327" s="103">
        <v>1601.2181807889253</v>
      </c>
      <c r="S327" s="103">
        <v>1177.6023043901996</v>
      </c>
      <c r="T327" s="103">
        <v>990.37281288806935</v>
      </c>
      <c r="U327" s="103">
        <v>840.14283761892659</v>
      </c>
      <c r="V327" s="103">
        <v>691.10186011079247</v>
      </c>
      <c r="W327" s="103">
        <v>756.63672937552826</v>
      </c>
      <c r="X327" s="103">
        <v>735.31207557858761</v>
      </c>
      <c r="Y327" s="103">
        <v>1035.6143127134319</v>
      </c>
      <c r="Z327" s="103">
        <v>735.87515887590666</v>
      </c>
      <c r="AA327" s="103">
        <v>654.14754467099999</v>
      </c>
      <c r="AB327" s="103">
        <v>857.76980317599987</v>
      </c>
      <c r="AC327" s="103">
        <v>831.86730018499998</v>
      </c>
      <c r="AD327" s="103">
        <v>783.104416872</v>
      </c>
      <c r="AE327" s="103">
        <v>678.999907312</v>
      </c>
      <c r="AF327" s="103">
        <v>634.58614916900001</v>
      </c>
      <c r="AG327" s="103">
        <v>569.05664599999989</v>
      </c>
      <c r="AH327" s="103">
        <v>423.35830900000002</v>
      </c>
      <c r="AI327" s="103">
        <v>501.27443967365781</v>
      </c>
      <c r="AJ327" s="103">
        <v>461.11799300000007</v>
      </c>
      <c r="AK327" s="103">
        <v>332.17910700000004</v>
      </c>
      <c r="AL327" s="103">
        <v>366.00263181835601</v>
      </c>
      <c r="AM327" s="103">
        <v>316.31540377288002</v>
      </c>
      <c r="AN327" s="103">
        <v>254.04408976980048</v>
      </c>
      <c r="AO327" s="103">
        <v>263.25086748165882</v>
      </c>
      <c r="AP327" s="103">
        <v>295.17774856125567</v>
      </c>
      <c r="AQ327" s="103">
        <v>235.246264888111</v>
      </c>
      <c r="AR327" s="103">
        <v>235.52971266719223</v>
      </c>
      <c r="AS327" s="103">
        <v>139.9074748565765</v>
      </c>
      <c r="AT327" s="103">
        <v>141.45788393501888</v>
      </c>
      <c r="AU327" s="103">
        <v>139.53693435557787</v>
      </c>
      <c r="AV327" s="103">
        <v>131.96884553427475</v>
      </c>
      <c r="AW327" s="110">
        <v>92.128396886495935</v>
      </c>
    </row>
    <row r="328" spans="2:49" x14ac:dyDescent="0.2">
      <c r="K328" s="7" t="s">
        <v>86</v>
      </c>
      <c r="L328" s="102">
        <v>86.238405</v>
      </c>
      <c r="M328" s="103">
        <v>151.61056600000001</v>
      </c>
      <c r="N328" s="103">
        <v>154.200399</v>
      </c>
      <c r="O328" s="103">
        <v>196.395566</v>
      </c>
      <c r="P328" s="103">
        <v>298.882488049149</v>
      </c>
      <c r="Q328" s="103">
        <v>285.91623407014504</v>
      </c>
      <c r="R328" s="103">
        <v>448.15715722662344</v>
      </c>
      <c r="S328" s="103">
        <v>426.95057573766422</v>
      </c>
      <c r="T328" s="103">
        <v>414.66885422754581</v>
      </c>
      <c r="U328" s="103">
        <v>437.48565619527665</v>
      </c>
      <c r="V328" s="103">
        <v>402.854255397457</v>
      </c>
      <c r="W328" s="103">
        <v>420.63439364211183</v>
      </c>
      <c r="X328" s="103">
        <v>385.15327476117682</v>
      </c>
      <c r="Y328" s="103">
        <v>350.91948000000002</v>
      </c>
      <c r="Z328" s="103">
        <v>302.04282583540339</v>
      </c>
      <c r="AA328" s="103">
        <v>278.78862728500002</v>
      </c>
      <c r="AB328" s="103">
        <v>368.55691661000003</v>
      </c>
      <c r="AC328" s="103">
        <v>267.99332907799999</v>
      </c>
      <c r="AD328" s="103">
        <v>232.55622487799999</v>
      </c>
      <c r="AE328" s="103">
        <v>240.27582130700003</v>
      </c>
      <c r="AF328" s="103">
        <v>240.94845560300001</v>
      </c>
      <c r="AG328" s="103">
        <v>216.63695300000001</v>
      </c>
      <c r="AH328" s="103">
        <v>181.640514</v>
      </c>
      <c r="AI328" s="103">
        <v>219.02333885476628</v>
      </c>
      <c r="AJ328" s="103">
        <v>171.43393400000002</v>
      </c>
      <c r="AK328" s="103">
        <v>125.34420300000002</v>
      </c>
      <c r="AL328" s="103">
        <v>128.83977125960499</v>
      </c>
      <c r="AM328" s="103">
        <v>94.004968125359994</v>
      </c>
      <c r="AN328" s="103">
        <v>92.368123424491088</v>
      </c>
      <c r="AO328" s="103">
        <v>95.715624170528429</v>
      </c>
      <c r="AP328" s="103">
        <v>107.32394812245141</v>
      </c>
      <c r="AQ328" s="103">
        <v>85.533405048018679</v>
      </c>
      <c r="AR328" s="103">
        <v>85.636464085787651</v>
      </c>
      <c r="AS328" s="103">
        <v>50.869087004823378</v>
      </c>
      <c r="AT328" s="103">
        <v>51.432801662565595</v>
      </c>
      <c r="AU328" s="103">
        <v>50.73436184447413</v>
      </c>
      <c r="AV328" s="103">
        <v>47.982673493971376</v>
      </c>
      <c r="AW328" s="110">
        <v>33.497048257345256</v>
      </c>
    </row>
    <row r="329" spans="2:49" x14ac:dyDescent="0.2">
      <c r="K329" s="7" t="s">
        <v>87</v>
      </c>
      <c r="L329" s="102">
        <v>0.96730277894749506</v>
      </c>
      <c r="M329" s="103">
        <v>1.5469921151443979</v>
      </c>
      <c r="N329" s="103">
        <v>3.2870079269335291</v>
      </c>
      <c r="O329" s="103">
        <v>4.0601512500799855</v>
      </c>
      <c r="P329" s="103">
        <v>5.1496471652727358</v>
      </c>
      <c r="Q329" s="103">
        <v>6.0136042710236381</v>
      </c>
      <c r="R329" s="103">
        <v>8.5901248211810888</v>
      </c>
      <c r="S329" s="103">
        <v>9.3727331869088601</v>
      </c>
      <c r="T329" s="103">
        <v>10.872430768074871</v>
      </c>
      <c r="U329" s="103">
        <v>13.712094251121282</v>
      </c>
      <c r="V329" s="103">
        <v>15.08973983580627</v>
      </c>
      <c r="W329" s="103">
        <v>15.105987659967408</v>
      </c>
      <c r="X329" s="103">
        <v>23.992714465864871</v>
      </c>
      <c r="Y329" s="103">
        <v>38.404990030299317</v>
      </c>
      <c r="Z329" s="103">
        <v>39.228147414804369</v>
      </c>
      <c r="AA329" s="103">
        <v>32.338585172999998</v>
      </c>
      <c r="AB329" s="103">
        <v>37.914117687999997</v>
      </c>
      <c r="AC329" s="103">
        <v>63.112717287000002</v>
      </c>
      <c r="AD329" s="103">
        <v>48.099373698925767</v>
      </c>
      <c r="AE329" s="103">
        <v>81.090672841</v>
      </c>
      <c r="AF329" s="103">
        <v>62.196901892</v>
      </c>
      <c r="AG329" s="103">
        <v>71.610347183000002</v>
      </c>
      <c r="AH329" s="103">
        <v>62.709686000000005</v>
      </c>
      <c r="AI329" s="103">
        <v>57.544329419189481</v>
      </c>
      <c r="AJ329" s="103">
        <v>53.97556800000001</v>
      </c>
      <c r="AK329" s="103">
        <v>56.711441999999991</v>
      </c>
      <c r="AL329" s="103">
        <v>55.588131133999994</v>
      </c>
      <c r="AM329" s="103">
        <v>67.371050855500002</v>
      </c>
      <c r="AN329" s="103">
        <v>126.29823513745804</v>
      </c>
      <c r="AO329" s="103">
        <v>124.20394171196109</v>
      </c>
      <c r="AP329" s="103">
        <v>144.08152238384591</v>
      </c>
      <c r="AQ329" s="103">
        <v>144.05266138335924</v>
      </c>
      <c r="AR329" s="103">
        <v>146.85677994348526</v>
      </c>
      <c r="AS329" s="103">
        <v>149.78487354989093</v>
      </c>
      <c r="AT329" s="103">
        <v>153.22955214087</v>
      </c>
      <c r="AU329" s="103">
        <v>146.28074832899625</v>
      </c>
      <c r="AV329" s="103">
        <v>154.50705517569426</v>
      </c>
      <c r="AW329" s="110">
        <v>162.86901061784224</v>
      </c>
    </row>
    <row r="330" spans="2:49" ht="13.5" thickBot="1" x14ac:dyDescent="0.25">
      <c r="K330" s="8" t="s">
        <v>153</v>
      </c>
      <c r="L330" s="104">
        <v>32.970916010130303</v>
      </c>
      <c r="M330" s="105">
        <v>92.798012453493357</v>
      </c>
      <c r="N330" s="105">
        <v>120.87153580193151</v>
      </c>
      <c r="O330" s="105">
        <v>188.83601476312839</v>
      </c>
      <c r="P330" s="105">
        <v>239.01240882551048</v>
      </c>
      <c r="Q330" s="105">
        <v>281.21571641408474</v>
      </c>
      <c r="R330" s="105">
        <v>331.40356538919639</v>
      </c>
      <c r="S330" s="105">
        <v>384.82802491171151</v>
      </c>
      <c r="T330" s="105">
        <v>512.01986085898045</v>
      </c>
      <c r="U330" s="105">
        <v>576.39781934834105</v>
      </c>
      <c r="V330" s="105">
        <v>606.98655258639815</v>
      </c>
      <c r="W330" s="105">
        <v>611.2601045874095</v>
      </c>
      <c r="X330" s="105">
        <v>563.95132478089829</v>
      </c>
      <c r="Y330" s="105">
        <v>546.85471933501003</v>
      </c>
      <c r="Z330" s="105">
        <v>650.44723812153688</v>
      </c>
      <c r="AA330" s="105">
        <v>637.25676851499998</v>
      </c>
      <c r="AB330" s="105">
        <v>657.22857223899996</v>
      </c>
      <c r="AC330" s="105">
        <v>660.90182206999998</v>
      </c>
      <c r="AD330" s="105">
        <v>707.81868720600005</v>
      </c>
      <c r="AE330" s="105">
        <v>747.43152780200012</v>
      </c>
      <c r="AF330" s="105">
        <v>663.342941581594</v>
      </c>
      <c r="AG330" s="105">
        <v>674.18181300000003</v>
      </c>
      <c r="AH330" s="105">
        <v>673.75920399999995</v>
      </c>
      <c r="AI330" s="105">
        <v>664.38959</v>
      </c>
      <c r="AJ330" s="105">
        <v>702.185474</v>
      </c>
      <c r="AK330" s="105">
        <v>689.43230100000005</v>
      </c>
      <c r="AL330" s="105">
        <v>699.23951699999998</v>
      </c>
      <c r="AM330" s="105">
        <v>644.51298799999995</v>
      </c>
      <c r="AN330" s="105">
        <v>809.59080928699257</v>
      </c>
      <c r="AO330" s="105">
        <v>810.56540996850538</v>
      </c>
      <c r="AP330" s="105">
        <v>801.04686976140295</v>
      </c>
      <c r="AQ330" s="105">
        <v>806.56073985549415</v>
      </c>
      <c r="AR330" s="105">
        <v>800.68717400669209</v>
      </c>
      <c r="AS330" s="105">
        <v>797.25778849486278</v>
      </c>
      <c r="AT330" s="105">
        <v>803.85890439694697</v>
      </c>
      <c r="AU330" s="105">
        <v>790.10075451671798</v>
      </c>
      <c r="AV330" s="105">
        <v>799.57615693749744</v>
      </c>
      <c r="AW330" s="211">
        <v>794.47784339362363</v>
      </c>
    </row>
    <row r="331" spans="2:49" x14ac:dyDescent="0.2">
      <c r="K331" s="11"/>
      <c r="L331" s="115" t="s">
        <v>206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</row>
  </sheetData>
  <phoneticPr fontId="2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85042053D4E344AE54A54CB14B1550" ma:contentTypeVersion="12" ma:contentTypeDescription="Opret et nyt dokument." ma:contentTypeScope="" ma:versionID="baa7ae5f1113d884d29b9f94d96ec785">
  <xsd:schema xmlns:xsd="http://www.w3.org/2001/XMLSchema" xmlns:xs="http://www.w3.org/2001/XMLSchema" xmlns:p="http://schemas.microsoft.com/office/2006/metadata/properties" xmlns:ns1="http://schemas.microsoft.com/sharepoint/v3" xmlns:ns2="4b5c920b-1f91-4ce4-8b24-adf6c6b7e60a" targetNamespace="http://schemas.microsoft.com/office/2006/metadata/properties" ma:root="true" ma:fieldsID="93cc50d548cc4b8926cd151de74f0bf3" ns1:_="" ns2:_="">
    <xsd:import namespace="http://schemas.microsoft.com/sharepoint/v3"/>
    <xsd:import namespace="4b5c920b-1f91-4ce4-8b24-adf6c6b7e60a"/>
    <xsd:element name="properties">
      <xsd:complexType>
        <xsd:sequence>
          <xsd:element name="documentManagement">
            <xsd:complexType>
              <xsd:all>
                <xsd:element ref="ns2:Publikation_x0020_Kontaktperson"/>
                <xsd:element ref="ns2:PublikationUKversion" minOccurs="0"/>
                <xsd:element ref="ns2:PublikationSprog"/>
                <xsd:element ref="ns2:PublikationUdgivelsesdato"/>
                <xsd:element ref="ns2:ForsideEmne" minOccurs="0"/>
                <xsd:element ref="ns2:PublikationKategori"/>
                <xsd:element ref="ns2:Publiceres" minOccurs="0"/>
                <xsd:element ref="ns2:EPages" minOccurs="0"/>
                <xsd:element ref="ns2:PublikationResume"/>
                <xsd:element ref="ns2:PublikationBilled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3" nillable="true" ma:displayName="Slutdato for planlæg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920b-1f91-4ce4-8b24-adf6c6b7e60a" elementFormDefault="qualified">
    <xsd:import namespace="http://schemas.microsoft.com/office/2006/documentManagement/types"/>
    <xsd:import namespace="http://schemas.microsoft.com/office/infopath/2007/PartnerControls"/>
    <xsd:element name="Publikation_x0020_Kontaktperson" ma:index="2" ma:displayName="Publikation kontaktperson" ma:description="Skriv her det fulde navn" ma:internalName="Publikation_x0020_Kontaktperson">
      <xsd:simpleType>
        <xsd:restriction base="dms:Text">
          <xsd:maxLength value="255"/>
        </xsd:restriction>
      </xsd:simpleType>
    </xsd:element>
    <xsd:element name="PublikationUKversion" ma:index="3" nillable="true" ma:displayName="Publikation i UK version?" ma:default="0" ma:description="Findes publikationen i engelsk version?" ma:internalName="Publikation_x0020_i_x0020_UK_x0020_version_x003f_">
      <xsd:simpleType>
        <xsd:restriction base="dms:Boolean"/>
      </xsd:simpleType>
    </xsd:element>
    <xsd:element name="PublikationSprog" ma:index="4" ma:displayName="Publikation sprog" ma:default="Dansk" ma:format="Dropdown" ma:internalName="Publikation_x0020_Sprog">
      <xsd:simpleType>
        <xsd:restriction base="dms:Choice">
          <xsd:enumeration value="Dansk"/>
          <xsd:enumeration value="Engelsk"/>
          <xsd:enumeration value="Svensk"/>
        </xsd:restriction>
      </xsd:simpleType>
    </xsd:element>
    <xsd:element name="PublikationUdgivelsesdato" ma:index="5" ma:displayName="Publikation udgivelsesdato" ma:default="[today]" ma:format="DateOnly" ma:internalName="Publikation_x0020_Udgivelsesdato">
      <xsd:simpleType>
        <xsd:restriction base="dms:DateTime"/>
      </xsd:simpleType>
    </xsd:element>
    <xsd:element name="ForsideEmne" ma:index="6" nillable="true" ma:displayName="Forside-emne" ma:internalName="Forside_x002d_Emn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"/>
                    <xsd:enumeration value="Gas"/>
                    <xsd:enumeration value="Anlæg og projekter"/>
                    <xsd:enumeration value="Klima og miljø"/>
                    <xsd:enumeration value="Forskning"/>
                    <xsd:enumeration value="Forskning - PSO-projekter"/>
                    <xsd:enumeration value="Job"/>
                    <xsd:enumeration value="Om os"/>
                  </xsd:restriction>
                </xsd:simpleType>
              </xsd:element>
            </xsd:sequence>
          </xsd:extension>
        </xsd:complexContent>
      </xsd:complexType>
    </xsd:element>
    <xsd:element name="PublikationKategori" ma:index="7" ma:displayName="Publikation kategori" ma:format="RadioButtons" ma:internalName="Publikation_x0020_Kategori">
      <xsd:simpleType>
        <xsd:restriction base="dms:Choice">
          <xsd:enumeration value="Brochurer og magasiner"/>
          <xsd:enumeration value="Formularer og blanketter"/>
          <xsd:enumeration value="Konferencemateriale"/>
          <xsd:enumeration value="Rapporter og planer"/>
          <xsd:enumeration value="Regler og forskrifter"/>
          <xsd:enumeration value="Udbudsmateriale"/>
          <xsd:enumeration value="Vejledninger"/>
        </xsd:restriction>
      </xsd:simpleType>
    </xsd:element>
    <xsd:element name="Publiceres" ma:index="8" nillable="true" ma:displayName="Publiceres?" ma:default="0" ma:description="Skal publikationen være synlig på hjemmesiden under Publikationer? Hvis der vælges nej, vil publikationen heller ikke fremtræde i søgeresultater." ma:internalName="Publiceres_x003f_">
      <xsd:simpleType>
        <xsd:restriction base="dms:Boolean"/>
      </xsd:simpleType>
    </xsd:element>
    <xsd:element name="EPages" ma:index="9" nillable="true" ma:displayName="E-Pages" ma:format="Hyperlink" ma:internalName="EPag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kationResume" ma:index="10" ma:displayName="Publikation resumé" ma:description="Kort resume eller forklaring til publikationen; eksempelvis formål og målgruppe" ma:internalName="Publikation_x0020_Resum_x00e9_">
      <xsd:simpleType>
        <xsd:restriction base="dms:Note">
          <xsd:maxLength value="255"/>
        </xsd:restriction>
      </xsd:simpleType>
    </xsd:element>
    <xsd:element name="PublikationBillede" ma:index="11" nillable="true" ma:displayName="Publikation Billede" ma:format="Image" ma:internalName="Publikation_x0020_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kationBillede xmlns="4b5c920b-1f91-4ce4-8b24-adf6c6b7e60a">
      <Url xsi:nil="true"/>
      <Description xsi:nil="true"/>
    </PublikationBillede>
    <PublikationKategori xmlns="4b5c920b-1f91-4ce4-8b24-adf6c6b7e60a">Rapporter og planer</PublikationKategori>
    <Publikation_x0020_Kontaktperson xmlns="4b5c920b-1f91-4ce4-8b24-adf6c6b7e60a">Christian Friberg B. Nielsen</Publikation_x0020_Kontaktperson>
    <PublikationUdgivelsesdato xmlns="4b5c920b-1f91-4ce4-8b24-adf6c6b7e60a">2012-09-03T22:00:00+00:00</PublikationUdgivelsesdato>
    <PublikationResume xmlns="4b5c920b-1f91-4ce4-8b24-adf6c6b7e60a">Bagggrundsdata til miljørapporten</PublikationResume>
    <PublishingExpirationDate xmlns="http://schemas.microsoft.com/sharepoint/v3" xsi:nil="true"/>
    <PublikationSprog xmlns="4b5c920b-1f91-4ce4-8b24-adf6c6b7e60a">Dansk</PublikationSprog>
    <Publiceres xmlns="4b5c920b-1f91-4ce4-8b24-adf6c6b7e60a">false</Publiceres>
    <PublishingStartDate xmlns="http://schemas.microsoft.com/sharepoint/v3" xsi:nil="true"/>
    <ForsideEmne xmlns="4b5c920b-1f91-4ce4-8b24-adf6c6b7e60a">
      <Value>Klima og miljø</Value>
    </ForsideEmne>
    <EPages xmlns="4b5c920b-1f91-4ce4-8b24-adf6c6b7e60a">
      <Url xsi:nil="true"/>
      <Description xsi:nil="true"/>
    </EPages>
    <PublikationUKversion xmlns="4b5c920b-1f91-4ce4-8b24-adf6c6b7e60a">false</PublikationUKvers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CEF61-CB80-475D-BC9D-512556690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5c920b-1f91-4ce4-8b24-adf6c6b7e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3AE4BC-DCAC-4F30-99DE-3AA0B9ADE084}">
  <ds:schemaRefs>
    <ds:schemaRef ds:uri="4b5c920b-1f91-4ce4-8b24-adf6c6b7e60a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28E0C1-B658-4213-9CE0-711A68F3A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Nøgletal</vt:lpstr>
      <vt:lpstr>Tal til Figurer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Baggrundsdata til Miljørapport 2012</dc:title>
  <dc:creator>Christian Friberg B. Nielsen</dc:creator>
  <cp:lastModifiedBy>Christian Friberg B. Nielsen</cp:lastModifiedBy>
  <dcterms:created xsi:type="dcterms:W3CDTF">2011-04-28T11:19:19Z</dcterms:created>
  <dcterms:modified xsi:type="dcterms:W3CDTF">2018-04-26T11:39:49Z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0x0101000485042053D4E344AE54A54CB14B1550</vt:lpwstr>
  </property>
</Properties>
</file>